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730" yWindow="-15" windowWidth="8595" windowHeight="7320" firstSheet="3" activeTab="8"/>
  </bookViews>
  <sheets>
    <sheet name="표지" sheetId="8" r:id="rId1"/>
    <sheet name="1월" sheetId="7" r:id="rId2"/>
    <sheet name="2월" sheetId="11" r:id="rId3"/>
    <sheet name="3월" sheetId="12" r:id="rId4"/>
    <sheet name="4월" sheetId="13" r:id="rId5"/>
    <sheet name="5월" sheetId="14" r:id="rId6"/>
    <sheet name="6월" sheetId="17" r:id="rId7"/>
    <sheet name="7월" sheetId="16" r:id="rId8"/>
    <sheet name="8월" sheetId="19" r:id="rId9"/>
  </sheets>
  <calcPr calcId="125725"/>
</workbook>
</file>

<file path=xl/calcChain.xml><?xml version="1.0" encoding="utf-8"?>
<calcChain xmlns="http://schemas.openxmlformats.org/spreadsheetml/2006/main">
  <c r="E6" i="19"/>
  <c r="D6"/>
  <c r="F5"/>
  <c r="E5"/>
  <c r="D5"/>
  <c r="E30"/>
  <c r="E29"/>
  <c r="D30"/>
  <c r="D29"/>
  <c r="F8"/>
  <c r="F7"/>
  <c r="E7"/>
  <c r="E8"/>
  <c r="D8"/>
  <c r="D7"/>
  <c r="E30" i="14"/>
  <c r="D30"/>
  <c r="F30" s="1"/>
  <c r="F29"/>
  <c r="E29"/>
  <c r="D29"/>
  <c r="F8"/>
  <c r="E8"/>
  <c r="D8"/>
  <c r="E7"/>
  <c r="D7"/>
  <c r="F7" s="1"/>
  <c r="F30" i="13"/>
  <c r="D30"/>
  <c r="F29"/>
  <c r="D29"/>
  <c r="D8"/>
  <c r="F8" s="1"/>
  <c r="D7"/>
  <c r="F7" s="1"/>
  <c r="H8" i="12"/>
  <c r="G8"/>
  <c r="I8" s="1"/>
  <c r="H7"/>
  <c r="G7"/>
  <c r="I7" s="1"/>
  <c r="E30"/>
  <c r="D30"/>
  <c r="E29"/>
  <c r="D29"/>
  <c r="E8"/>
  <c r="D8"/>
  <c r="F8" s="1"/>
  <c r="E7"/>
  <c r="D7"/>
  <c r="D8" i="11"/>
  <c r="F30"/>
  <c r="E30"/>
  <c r="D30"/>
  <c r="E29"/>
  <c r="D29"/>
  <c r="F29" s="1"/>
  <c r="E8"/>
  <c r="E7"/>
  <c r="D7"/>
  <c r="F7" s="1"/>
  <c r="F6" i="19" l="1"/>
  <c r="F30"/>
  <c r="F29"/>
  <c r="F29" i="12"/>
  <c r="F7"/>
  <c r="F30"/>
  <c r="F8" i="11"/>
  <c r="D7" i="7"/>
  <c r="F7" s="1"/>
  <c r="E7"/>
  <c r="D8"/>
  <c r="F8" s="1"/>
  <c r="E8"/>
  <c r="D29"/>
  <c r="E29"/>
  <c r="D30"/>
  <c r="F30" s="1"/>
  <c r="E30"/>
  <c r="F29" l="1"/>
</calcChain>
</file>

<file path=xl/sharedStrings.xml><?xml version="1.0" encoding="utf-8"?>
<sst xmlns="http://schemas.openxmlformats.org/spreadsheetml/2006/main" count="454" uniqueCount="56">
  <si>
    <t>월계</t>
  </si>
  <si>
    <t>누계</t>
  </si>
  <si>
    <t>소계</t>
  </si>
  <si>
    <t>일본</t>
  </si>
  <si>
    <t>중국</t>
  </si>
  <si>
    <t>홍콩</t>
  </si>
  <si>
    <t>대만</t>
  </si>
  <si>
    <t>싱가폴</t>
  </si>
  <si>
    <t>베트남</t>
  </si>
  <si>
    <t>태국</t>
  </si>
  <si>
    <t>기타</t>
  </si>
  <si>
    <t>미국</t>
  </si>
  <si>
    <t xml:space="preserve">제주관광공사 </t>
    <phoneticPr fontId="2" type="noConversion"/>
  </si>
  <si>
    <t>* 제주특별자치도관광협회 입도통계 및 한국관광공사 한국관광통계에서 발췌∙수정</t>
    <phoneticPr fontId="2" type="noConversion"/>
  </si>
  <si>
    <t>* 제주특별자치도 입도통계는 확정치가 발표되지 않은 경우 잠정치를 이용함</t>
    <phoneticPr fontId="2" type="noConversion"/>
  </si>
  <si>
    <t>064) 740-6099</t>
    <phoneticPr fontId="2" type="noConversion"/>
  </si>
  <si>
    <t>연구조사팀</t>
    <phoneticPr fontId="2" type="noConversion"/>
  </si>
  <si>
    <r>
      <rPr>
        <sz val="36"/>
        <color rgb="FF0000CC"/>
        <rFont val="HY각헤드라인B"/>
        <family val="1"/>
        <charset val="129"/>
      </rPr>
      <t>2017년 제주특별자치도</t>
    </r>
    <r>
      <rPr>
        <sz val="36"/>
        <color theme="1"/>
        <rFont val="HY각헤드라인B"/>
        <family val="1"/>
        <charset val="129"/>
      </rPr>
      <t xml:space="preserve">
 외국인관광객 입도통계</t>
    </r>
    <phoneticPr fontId="2" type="noConversion"/>
  </si>
  <si>
    <t xml:space="preserve">제주 </t>
    <phoneticPr fontId="2" type="noConversion"/>
  </si>
  <si>
    <t>한국</t>
    <phoneticPr fontId="2" type="noConversion"/>
  </si>
  <si>
    <t>2017년</t>
    <phoneticPr fontId="2" type="noConversion"/>
  </si>
  <si>
    <t>2016년</t>
    <phoneticPr fontId="2" type="noConversion"/>
  </si>
  <si>
    <t>증감율</t>
    <phoneticPr fontId="2" type="noConversion"/>
  </si>
  <si>
    <t xml:space="preserve">제주 </t>
    <phoneticPr fontId="2" type="noConversion"/>
  </si>
  <si>
    <t>한국</t>
    <phoneticPr fontId="2" type="noConversion"/>
  </si>
  <si>
    <t>2017년</t>
    <phoneticPr fontId="2" type="noConversion"/>
  </si>
  <si>
    <t>2016년</t>
    <phoneticPr fontId="2" type="noConversion"/>
  </si>
  <si>
    <t>증감율</t>
    <phoneticPr fontId="2" type="noConversion"/>
  </si>
  <si>
    <t xml:space="preserve">제주 </t>
    <phoneticPr fontId="15" type="noConversion"/>
  </si>
  <si>
    <t>한국</t>
    <phoneticPr fontId="15" type="noConversion"/>
  </si>
  <si>
    <t>2017년</t>
    <phoneticPr fontId="15" type="noConversion"/>
  </si>
  <si>
    <t>2016년</t>
    <phoneticPr fontId="15" type="noConversion"/>
  </si>
  <si>
    <t>증감율</t>
    <phoneticPr fontId="15" type="noConversion"/>
  </si>
  <si>
    <t xml:space="preserve">제주 </t>
    <phoneticPr fontId="2" type="noConversion"/>
  </si>
  <si>
    <t>한국</t>
    <phoneticPr fontId="2" type="noConversion"/>
  </si>
  <si>
    <t>2017년</t>
    <phoneticPr fontId="2" type="noConversion"/>
  </si>
  <si>
    <t>2016년</t>
    <phoneticPr fontId="2" type="noConversion"/>
  </si>
  <si>
    <t>증감율</t>
    <phoneticPr fontId="2" type="noConversion"/>
  </si>
  <si>
    <t>총계</t>
    <phoneticPr fontId="2" type="noConversion"/>
  </si>
  <si>
    <t>아시아</t>
    <phoneticPr fontId="2" type="noConversion"/>
  </si>
  <si>
    <t>말레이시아</t>
    <phoneticPr fontId="2" type="noConversion"/>
  </si>
  <si>
    <t>인도네시아</t>
    <phoneticPr fontId="2" type="noConversion"/>
  </si>
  <si>
    <t>서구 등</t>
    <phoneticPr fontId="2" type="noConversion"/>
  </si>
  <si>
    <t>제주 외국인관광통계 7월</t>
    <phoneticPr fontId="2" type="noConversion"/>
  </si>
  <si>
    <t>제주 외국인관광통계 6월</t>
    <phoneticPr fontId="2" type="noConversion"/>
  </si>
  <si>
    <t>제주 외국인관광통계 5월</t>
    <phoneticPr fontId="2" type="noConversion"/>
  </si>
  <si>
    <t>제주 외국인관광통계 1월</t>
    <phoneticPr fontId="2" type="noConversion"/>
  </si>
  <si>
    <t>제주 외국인관광통계 3월</t>
    <phoneticPr fontId="2" type="noConversion"/>
  </si>
  <si>
    <t>제주 외국인관광통계 2월</t>
    <phoneticPr fontId="2" type="noConversion"/>
  </si>
  <si>
    <t>총계</t>
    <phoneticPr fontId="15" type="noConversion"/>
  </si>
  <si>
    <t>아시아</t>
    <phoneticPr fontId="15" type="noConversion"/>
  </si>
  <si>
    <t>말레이시아</t>
    <phoneticPr fontId="15" type="noConversion"/>
  </si>
  <si>
    <t>인도네시아</t>
    <phoneticPr fontId="15" type="noConversion"/>
  </si>
  <si>
    <t>서구 등</t>
    <phoneticPr fontId="15" type="noConversion"/>
  </si>
  <si>
    <t>제주 외국인관광통계 4월</t>
    <phoneticPr fontId="15" type="noConversion"/>
  </si>
  <si>
    <t>제주 외국인관광통계 8월</t>
    <phoneticPr fontId="2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</si>
</sst>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0_ "/>
    <numFmt numFmtId="177" formatCode="0.0_ "/>
    <numFmt numFmtId="178" formatCode="#,##0.0_ "/>
    <numFmt numFmtId="179" formatCode="_ * #,##0.00_ ;_ * \-#,##0.00_ ;_ * &quot;-&quot;??_ ;_ @_ "/>
    <numFmt numFmtId="180" formatCode="#,##0_ "/>
    <numFmt numFmtId="181" formatCode="#,##0.0"/>
  </numFmts>
  <fonts count="2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inor"/>
    </font>
    <font>
      <sz val="36"/>
      <color theme="1"/>
      <name val="HY각헤드라인B"/>
      <family val="1"/>
      <charset val="129"/>
    </font>
    <font>
      <sz val="36"/>
      <color rgb="FF0000CC"/>
      <name val="HY각헤드라인B"/>
      <family val="1"/>
      <charset val="129"/>
    </font>
    <font>
      <sz val="11"/>
      <color theme="1"/>
      <name val="휴먼명조"/>
      <family val="3"/>
      <charset val="129"/>
    </font>
    <font>
      <sz val="12"/>
      <color theme="1"/>
      <name val="휴먼명조"/>
      <family val="3"/>
      <charset val="129"/>
    </font>
    <font>
      <sz val="8"/>
      <name val="맑은 고딕"/>
      <family val="2"/>
      <charset val="129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4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4BACC6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C5BE97"/>
        <bgColor rgb="FF000000"/>
      </patternFill>
    </fill>
    <fill>
      <patternFill patternType="solid">
        <fgColor rgb="FFD8D8D8"/>
        <bgColor indexed="64"/>
      </patternFill>
    </fill>
    <fill>
      <patternFill patternType="solid">
        <fgColor rgb="FFC5BE9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23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0">
    <xf numFmtId="0" fontId="0" fillId="0" borderId="0" xfId="0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Fill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41" fontId="17" fillId="0" borderId="7" xfId="3" applyFont="1" applyBorder="1" applyAlignment="1">
      <alignment vertical="center"/>
    </xf>
    <xf numFmtId="176" fontId="17" fillId="0" borderId="0" xfId="1" applyNumberFormat="1" applyFont="1" applyBorder="1" applyAlignment="1">
      <alignment vertical="center"/>
    </xf>
    <xf numFmtId="176" fontId="17" fillId="0" borderId="31" xfId="1" applyNumberFormat="1" applyFont="1" applyBorder="1" applyAlignment="1">
      <alignment vertical="center"/>
    </xf>
    <xf numFmtId="41" fontId="17" fillId="0" borderId="0" xfId="3" applyFont="1" applyBorder="1" applyAlignment="1">
      <alignment vertical="center"/>
    </xf>
    <xf numFmtId="176" fontId="17" fillId="0" borderId="8" xfId="1" applyNumberFormat="1" applyFont="1" applyBorder="1" applyAlignment="1">
      <alignment vertical="center"/>
    </xf>
    <xf numFmtId="0" fontId="16" fillId="2" borderId="11" xfId="1" applyNumberFormat="1" applyFont="1" applyFill="1" applyBorder="1" applyAlignment="1">
      <alignment horizontal="distributed" vertical="center" indent="1" shrinkToFit="1"/>
    </xf>
    <xf numFmtId="3" fontId="18" fillId="2" borderId="5" xfId="33" applyNumberFormat="1" applyFont="1" applyFill="1" applyBorder="1" applyAlignment="1">
      <alignment horizontal="right" vertical="center" wrapText="1"/>
    </xf>
    <xf numFmtId="3" fontId="18" fillId="2" borderId="19" xfId="33" applyNumberFormat="1" applyFont="1" applyFill="1" applyBorder="1" applyAlignment="1">
      <alignment horizontal="right" vertical="center" wrapText="1"/>
    </xf>
    <xf numFmtId="177" fontId="18" fillId="2" borderId="20" xfId="33" applyNumberFormat="1" applyFont="1" applyFill="1" applyBorder="1" applyAlignment="1">
      <alignment horizontal="right" vertical="center" wrapText="1"/>
    </xf>
    <xf numFmtId="177" fontId="18" fillId="2" borderId="6" xfId="33" applyNumberFormat="1" applyFont="1" applyFill="1" applyBorder="1" applyAlignment="1">
      <alignment horizontal="right" vertical="center" wrapText="1"/>
    </xf>
    <xf numFmtId="3" fontId="18" fillId="3" borderId="9" xfId="34" applyNumberFormat="1" applyFont="1" applyFill="1" applyBorder="1" applyAlignment="1">
      <alignment horizontal="right" vertical="center" wrapText="1"/>
    </xf>
    <xf numFmtId="3" fontId="18" fillId="3" borderId="22" xfId="34" applyNumberFormat="1" applyFont="1" applyFill="1" applyBorder="1" applyAlignment="1">
      <alignment horizontal="right" vertical="center" wrapText="1"/>
    </xf>
    <xf numFmtId="181" fontId="18" fillId="3" borderId="23" xfId="34" applyNumberFormat="1" applyFont="1" applyFill="1" applyBorder="1" applyAlignment="1">
      <alignment horizontal="right" vertical="center" wrapText="1"/>
    </xf>
    <xf numFmtId="177" fontId="18" fillId="3" borderId="10" xfId="34" applyNumberFormat="1" applyFont="1" applyFill="1" applyBorder="1" applyAlignment="1">
      <alignment horizontal="right" vertical="center" wrapText="1"/>
    </xf>
    <xf numFmtId="0" fontId="9" fillId="2" borderId="11" xfId="1" applyNumberFormat="1" applyFont="1" applyFill="1" applyBorder="1" applyAlignment="1">
      <alignment horizontal="distributed" vertical="center" indent="1" shrinkToFit="1"/>
    </xf>
    <xf numFmtId="3" fontId="9" fillId="2" borderId="5" xfId="34" applyNumberFormat="1" applyFont="1" applyFill="1" applyBorder="1" applyAlignment="1">
      <alignment horizontal="right" vertical="center" wrapText="1"/>
    </xf>
    <xf numFmtId="3" fontId="9" fillId="2" borderId="19" xfId="34" applyNumberFormat="1" applyFont="1" applyFill="1" applyBorder="1" applyAlignment="1">
      <alignment horizontal="right" vertical="center" wrapText="1"/>
    </xf>
    <xf numFmtId="181" fontId="9" fillId="2" borderId="20" xfId="34" applyNumberFormat="1" applyFont="1" applyFill="1" applyBorder="1" applyAlignment="1">
      <alignment horizontal="right" vertical="center" wrapText="1"/>
    </xf>
    <xf numFmtId="177" fontId="17" fillId="2" borderId="6" xfId="34" applyNumberFormat="1" applyFont="1" applyFill="1" applyBorder="1" applyAlignment="1">
      <alignment horizontal="right" vertical="center" wrapText="1"/>
    </xf>
    <xf numFmtId="3" fontId="17" fillId="3" borderId="9" xfId="34" applyNumberFormat="1" applyFont="1" applyFill="1" applyBorder="1" applyAlignment="1">
      <alignment horizontal="right" vertical="center" wrapText="1"/>
    </xf>
    <xf numFmtId="3" fontId="17" fillId="3" borderId="22" xfId="34" applyNumberFormat="1" applyFont="1" applyFill="1" applyBorder="1" applyAlignment="1">
      <alignment horizontal="right" vertical="center" wrapText="1"/>
    </xf>
    <xf numFmtId="181" fontId="17" fillId="3" borderId="23" xfId="34" applyNumberFormat="1" applyFont="1" applyFill="1" applyBorder="1" applyAlignment="1">
      <alignment horizontal="right" vertical="center" wrapText="1"/>
    </xf>
    <xf numFmtId="180" fontId="19" fillId="3" borderId="22" xfId="34" applyNumberFormat="1" applyFont="1" applyFill="1" applyBorder="1" applyAlignment="1">
      <alignment horizontal="right" vertical="center" wrapText="1"/>
    </xf>
    <xf numFmtId="178" fontId="19" fillId="3" borderId="10" xfId="34" applyNumberFormat="1" applyFont="1" applyFill="1" applyBorder="1" applyAlignment="1">
      <alignment horizontal="right" vertical="center" wrapText="1"/>
    </xf>
    <xf numFmtId="0" fontId="9" fillId="2" borderId="3" xfId="1" applyNumberFormat="1" applyFont="1" applyFill="1" applyBorder="1" applyAlignment="1">
      <alignment horizontal="distributed" vertical="center" indent="1" shrinkToFit="1"/>
    </xf>
    <xf numFmtId="41" fontId="17" fillId="2" borderId="7" xfId="3" applyNumberFormat="1" applyFont="1" applyFill="1" applyBorder="1" applyAlignment="1">
      <alignment horizontal="center" vertical="center"/>
    </xf>
    <xf numFmtId="41" fontId="17" fillId="2" borderId="0" xfId="3" applyNumberFormat="1" applyFont="1" applyFill="1" applyBorder="1" applyAlignment="1">
      <alignment horizontal="center" vertical="center"/>
    </xf>
    <xf numFmtId="181" fontId="9" fillId="2" borderId="31" xfId="34" applyNumberFormat="1" applyFont="1" applyFill="1" applyBorder="1" applyAlignment="1">
      <alignment horizontal="right" vertical="center" wrapText="1"/>
    </xf>
    <xf numFmtId="3" fontId="9" fillId="2" borderId="0" xfId="34" applyNumberFormat="1" applyFont="1" applyFill="1" applyBorder="1" applyAlignment="1">
      <alignment horizontal="right" vertical="center" wrapText="1"/>
    </xf>
    <xf numFmtId="177" fontId="17" fillId="2" borderId="8" xfId="34" applyNumberFormat="1" applyFont="1" applyFill="1" applyBorder="1" applyAlignment="1">
      <alignment horizontal="right" vertical="center" wrapText="1"/>
    </xf>
    <xf numFmtId="41" fontId="17" fillId="3" borderId="7" xfId="3" applyFont="1" applyFill="1" applyBorder="1" applyAlignment="1">
      <alignment horizontal="center" vertical="center"/>
    </xf>
    <xf numFmtId="41" fontId="17" fillId="3" borderId="0" xfId="3" applyFont="1" applyFill="1" applyBorder="1" applyAlignment="1">
      <alignment horizontal="center" vertical="center"/>
    </xf>
    <xf numFmtId="177" fontId="17" fillId="3" borderId="31" xfId="2" applyNumberFormat="1" applyFont="1" applyFill="1" applyBorder="1" applyAlignment="1">
      <alignment vertical="center"/>
    </xf>
    <xf numFmtId="180" fontId="19" fillId="3" borderId="0" xfId="34" applyNumberFormat="1" applyFont="1" applyFill="1" applyBorder="1" applyAlignment="1">
      <alignment horizontal="right" vertical="center" wrapText="1"/>
    </xf>
    <xf numFmtId="178" fontId="19" fillId="3" borderId="8" xfId="34" applyNumberFormat="1" applyFont="1" applyFill="1" applyBorder="1" applyAlignment="1">
      <alignment horizontal="right" vertical="center" wrapText="1"/>
    </xf>
    <xf numFmtId="177" fontId="17" fillId="2" borderId="31" xfId="2" applyNumberFormat="1" applyFont="1" applyFill="1" applyBorder="1" applyAlignment="1">
      <alignment vertical="center"/>
    </xf>
    <xf numFmtId="3" fontId="9" fillId="2" borderId="0" xfId="0" applyNumberFormat="1" applyFont="1" applyFill="1" applyBorder="1">
      <alignment vertical="center"/>
    </xf>
    <xf numFmtId="177" fontId="9" fillId="2" borderId="8" xfId="0" applyNumberFormat="1" applyFont="1" applyFill="1" applyBorder="1">
      <alignment vertical="center"/>
    </xf>
    <xf numFmtId="41" fontId="17" fillId="3" borderId="9" xfId="3" applyFont="1" applyFill="1" applyBorder="1" applyAlignment="1">
      <alignment horizontal="center" vertical="center"/>
    </xf>
    <xf numFmtId="41" fontId="17" fillId="3" borderId="22" xfId="3" applyFont="1" applyFill="1" applyBorder="1" applyAlignment="1">
      <alignment horizontal="center" vertical="center"/>
    </xf>
    <xf numFmtId="177" fontId="17" fillId="3" borderId="23" xfId="2" applyNumberFormat="1" applyFont="1" applyFill="1" applyBorder="1" applyAlignment="1">
      <alignment vertical="center"/>
    </xf>
    <xf numFmtId="3" fontId="9" fillId="3" borderId="22" xfId="0" applyNumberFormat="1" applyFont="1" applyFill="1" applyBorder="1">
      <alignment vertical="center"/>
    </xf>
    <xf numFmtId="177" fontId="9" fillId="3" borderId="10" xfId="0" applyNumberFormat="1" applyFont="1" applyFill="1" applyBorder="1">
      <alignment vertical="center"/>
    </xf>
    <xf numFmtId="0" fontId="17" fillId="2" borderId="11" xfId="1" applyNumberFormat="1" applyFont="1" applyFill="1" applyBorder="1" applyAlignment="1">
      <alignment horizontal="distributed" vertical="center" indent="1" shrinkToFit="1"/>
    </xf>
    <xf numFmtId="41" fontId="17" fillId="2" borderId="5" xfId="3" applyFont="1" applyFill="1" applyBorder="1" applyAlignment="1">
      <alignment horizontal="center" vertical="center"/>
    </xf>
    <xf numFmtId="41" fontId="17" fillId="2" borderId="19" xfId="3" applyFont="1" applyFill="1" applyBorder="1" applyAlignment="1">
      <alignment horizontal="center" vertical="center"/>
    </xf>
    <xf numFmtId="177" fontId="9" fillId="2" borderId="20" xfId="0" applyNumberFormat="1" applyFont="1" applyFill="1" applyBorder="1">
      <alignment vertical="center"/>
    </xf>
    <xf numFmtId="3" fontId="9" fillId="2" borderId="19" xfId="58" applyNumberFormat="1" applyFont="1" applyFill="1" applyBorder="1">
      <alignment vertical="center"/>
    </xf>
    <xf numFmtId="177" fontId="9" fillId="2" borderId="6" xfId="0" applyNumberFormat="1" applyFont="1" applyFill="1" applyBorder="1">
      <alignment vertical="center"/>
    </xf>
    <xf numFmtId="177" fontId="9" fillId="3" borderId="23" xfId="0" applyNumberFormat="1" applyFont="1" applyFill="1" applyBorder="1">
      <alignment vertical="center"/>
    </xf>
    <xf numFmtId="3" fontId="9" fillId="3" borderId="22" xfId="58" applyNumberFormat="1" applyFont="1" applyFill="1" applyBorder="1">
      <alignment vertical="center"/>
    </xf>
    <xf numFmtId="0" fontId="17" fillId="2" borderId="3" xfId="1" applyNumberFormat="1" applyFont="1" applyFill="1" applyBorder="1" applyAlignment="1">
      <alignment horizontal="distributed" vertical="center" indent="1" shrinkToFit="1"/>
    </xf>
    <xf numFmtId="41" fontId="17" fillId="3" borderId="28" xfId="3" applyFont="1" applyFill="1" applyBorder="1" applyAlignment="1">
      <alignment horizontal="center" vertical="center"/>
    </xf>
    <xf numFmtId="41" fontId="17" fillId="3" borderId="2" xfId="3" applyFont="1" applyFill="1" applyBorder="1" applyAlignment="1">
      <alignment horizontal="center" vertical="center"/>
    </xf>
    <xf numFmtId="177" fontId="17" fillId="3" borderId="32" xfId="2" applyNumberFormat="1" applyFont="1" applyFill="1" applyBorder="1" applyAlignment="1">
      <alignment vertical="center"/>
    </xf>
    <xf numFmtId="3" fontId="9" fillId="3" borderId="2" xfId="0" applyNumberFormat="1" applyFont="1" applyFill="1" applyBorder="1">
      <alignment vertical="center"/>
    </xf>
    <xf numFmtId="178" fontId="19" fillId="3" borderId="26" xfId="34" applyNumberFormat="1" applyFont="1" applyFill="1" applyBorder="1" applyAlignment="1">
      <alignment horizontal="right" vertical="center" wrapText="1"/>
    </xf>
    <xf numFmtId="3" fontId="7" fillId="0" borderId="0" xfId="0" applyNumberFormat="1" applyFont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21" fillId="6" borderId="11" xfId="1" applyNumberFormat="1" applyFont="1" applyFill="1" applyBorder="1" applyAlignment="1">
      <alignment horizontal="distributed" vertical="center" indent="1" shrinkToFit="1"/>
    </xf>
    <xf numFmtId="3" fontId="23" fillId="6" borderId="5" xfId="33" applyNumberFormat="1" applyFont="1" applyFill="1" applyBorder="1" applyAlignment="1">
      <alignment horizontal="right" vertical="center" wrapText="1"/>
    </xf>
    <xf numFmtId="3" fontId="23" fillId="6" borderId="19" xfId="33" applyNumberFormat="1" applyFont="1" applyFill="1" applyBorder="1" applyAlignment="1">
      <alignment horizontal="right" vertical="center" wrapText="1"/>
    </xf>
    <xf numFmtId="177" fontId="23" fillId="6" borderId="20" xfId="33" applyNumberFormat="1" applyFont="1" applyFill="1" applyBorder="1" applyAlignment="1">
      <alignment horizontal="right" vertical="center" wrapText="1"/>
    </xf>
    <xf numFmtId="177" fontId="23" fillId="6" borderId="6" xfId="33" applyNumberFormat="1" applyFont="1" applyFill="1" applyBorder="1" applyAlignment="1">
      <alignment horizontal="right" vertical="center" wrapText="1"/>
    </xf>
    <xf numFmtId="3" fontId="23" fillId="7" borderId="9" xfId="34" applyNumberFormat="1" applyFont="1" applyFill="1" applyBorder="1" applyAlignment="1">
      <alignment horizontal="right" vertical="center" wrapText="1"/>
    </xf>
    <xf numFmtId="3" fontId="23" fillId="7" borderId="22" xfId="34" applyNumberFormat="1" applyFont="1" applyFill="1" applyBorder="1" applyAlignment="1">
      <alignment horizontal="right" vertical="center" wrapText="1"/>
    </xf>
    <xf numFmtId="181" fontId="23" fillId="7" borderId="23" xfId="34" applyNumberFormat="1" applyFont="1" applyFill="1" applyBorder="1" applyAlignment="1">
      <alignment horizontal="right" vertical="center" wrapText="1"/>
    </xf>
    <xf numFmtId="177" fontId="23" fillId="7" borderId="10" xfId="34" applyNumberFormat="1" applyFont="1" applyFill="1" applyBorder="1" applyAlignment="1">
      <alignment horizontal="right" vertical="center" wrapText="1"/>
    </xf>
    <xf numFmtId="0" fontId="20" fillId="6" borderId="11" xfId="1" applyNumberFormat="1" applyFont="1" applyFill="1" applyBorder="1" applyAlignment="1">
      <alignment horizontal="distributed" vertical="center" indent="1" shrinkToFit="1"/>
    </xf>
    <xf numFmtId="3" fontId="20" fillId="6" borderId="5" xfId="34" applyNumberFormat="1" applyFont="1" applyFill="1" applyBorder="1" applyAlignment="1">
      <alignment horizontal="right" vertical="center" wrapText="1"/>
    </xf>
    <xf numFmtId="3" fontId="20" fillId="6" borderId="19" xfId="34" applyNumberFormat="1" applyFont="1" applyFill="1" applyBorder="1" applyAlignment="1">
      <alignment horizontal="right" vertical="center" wrapText="1"/>
    </xf>
    <xf numFmtId="181" fontId="20" fillId="6" borderId="20" xfId="34" applyNumberFormat="1" applyFont="1" applyFill="1" applyBorder="1" applyAlignment="1">
      <alignment horizontal="right" vertical="center" wrapText="1"/>
    </xf>
    <xf numFmtId="3" fontId="22" fillId="7" borderId="9" xfId="34" applyNumberFormat="1" applyFont="1" applyFill="1" applyBorder="1" applyAlignment="1">
      <alignment horizontal="right" vertical="center" wrapText="1"/>
    </xf>
    <xf numFmtId="3" fontId="22" fillId="7" borderId="22" xfId="34" applyNumberFormat="1" applyFont="1" applyFill="1" applyBorder="1" applyAlignment="1">
      <alignment horizontal="right" vertical="center" wrapText="1"/>
    </xf>
    <xf numFmtId="181" fontId="22" fillId="7" borderId="23" xfId="34" applyNumberFormat="1" applyFont="1" applyFill="1" applyBorder="1" applyAlignment="1">
      <alignment horizontal="right" vertical="center" wrapText="1"/>
    </xf>
    <xf numFmtId="0" fontId="20" fillId="6" borderId="3" xfId="1" applyNumberFormat="1" applyFont="1" applyFill="1" applyBorder="1" applyAlignment="1">
      <alignment horizontal="distributed" vertical="center" indent="1" shrinkToFit="1"/>
    </xf>
    <xf numFmtId="41" fontId="22" fillId="6" borderId="7" xfId="3" applyFont="1" applyFill="1" applyBorder="1" applyAlignment="1">
      <alignment horizontal="center" vertical="center"/>
    </xf>
    <xf numFmtId="41" fontId="22" fillId="6" borderId="0" xfId="3" applyNumberFormat="1" applyFont="1" applyFill="1" applyBorder="1" applyAlignment="1">
      <alignment horizontal="center" vertical="center"/>
    </xf>
    <xf numFmtId="177" fontId="20" fillId="6" borderId="31" xfId="34" applyNumberFormat="1" applyFont="1" applyFill="1" applyBorder="1" applyAlignment="1">
      <alignment horizontal="right" vertical="center" wrapText="1"/>
    </xf>
    <xf numFmtId="3" fontId="20" fillId="6" borderId="0" xfId="34" applyNumberFormat="1" applyFont="1" applyFill="1" applyBorder="1" applyAlignment="1">
      <alignment horizontal="right" vertical="center" wrapText="1"/>
    </xf>
    <xf numFmtId="177" fontId="22" fillId="6" borderId="8" xfId="34" applyNumberFormat="1" applyFont="1" applyFill="1" applyBorder="1" applyAlignment="1">
      <alignment horizontal="right" vertical="center" wrapText="1"/>
    </xf>
    <xf numFmtId="41" fontId="22" fillId="7" borderId="7" xfId="3" applyFont="1" applyFill="1" applyBorder="1" applyAlignment="1">
      <alignment horizontal="center" vertical="center"/>
    </xf>
    <xf numFmtId="41" fontId="22" fillId="7" borderId="0" xfId="3" applyFont="1" applyFill="1" applyBorder="1" applyAlignment="1">
      <alignment horizontal="center" vertical="center"/>
    </xf>
    <xf numFmtId="177" fontId="22" fillId="7" borderId="31" xfId="2" applyNumberFormat="1" applyFont="1" applyFill="1" applyBorder="1" applyAlignment="1">
      <alignment vertical="center"/>
    </xf>
    <xf numFmtId="180" fontId="20" fillId="7" borderId="0" xfId="34" applyNumberFormat="1" applyFont="1" applyFill="1" applyBorder="1" applyAlignment="1">
      <alignment horizontal="right" vertical="center" wrapText="1"/>
    </xf>
    <xf numFmtId="178" fontId="20" fillId="7" borderId="8" xfId="34" applyNumberFormat="1" applyFont="1" applyFill="1" applyBorder="1" applyAlignment="1">
      <alignment horizontal="right" vertical="center" wrapText="1"/>
    </xf>
    <xf numFmtId="177" fontId="22" fillId="6" borderId="31" xfId="2" applyNumberFormat="1" applyFont="1" applyFill="1" applyBorder="1" applyAlignment="1">
      <alignment vertical="center"/>
    </xf>
    <xf numFmtId="3" fontId="20" fillId="6" borderId="0" xfId="0" applyNumberFormat="1" applyFont="1" applyFill="1" applyBorder="1">
      <alignment vertical="center"/>
    </xf>
    <xf numFmtId="177" fontId="20" fillId="6" borderId="8" xfId="0" applyNumberFormat="1" applyFont="1" applyFill="1" applyBorder="1">
      <alignment vertical="center"/>
    </xf>
    <xf numFmtId="41" fontId="22" fillId="7" borderId="9" xfId="3" applyFont="1" applyFill="1" applyBorder="1" applyAlignment="1">
      <alignment horizontal="center" vertical="center"/>
    </xf>
    <xf numFmtId="41" fontId="22" fillId="7" borderId="22" xfId="3" applyFont="1" applyFill="1" applyBorder="1" applyAlignment="1">
      <alignment horizontal="center" vertical="center"/>
    </xf>
    <xf numFmtId="177" fontId="22" fillId="7" borderId="23" xfId="2" applyNumberFormat="1" applyFont="1" applyFill="1" applyBorder="1" applyAlignment="1">
      <alignment vertical="center"/>
    </xf>
    <xf numFmtId="3" fontId="20" fillId="7" borderId="22" xfId="0" applyNumberFormat="1" applyFont="1" applyFill="1" applyBorder="1">
      <alignment vertical="center"/>
    </xf>
    <xf numFmtId="177" fontId="20" fillId="7" borderId="10" xfId="0" applyNumberFormat="1" applyFont="1" applyFill="1" applyBorder="1">
      <alignment vertical="center"/>
    </xf>
    <xf numFmtId="0" fontId="22" fillId="6" borderId="11" xfId="1" applyNumberFormat="1" applyFont="1" applyFill="1" applyBorder="1" applyAlignment="1">
      <alignment horizontal="distributed" vertical="center" indent="1" shrinkToFit="1"/>
    </xf>
    <xf numFmtId="41" fontId="22" fillId="6" borderId="5" xfId="3" applyFont="1" applyFill="1" applyBorder="1" applyAlignment="1">
      <alignment horizontal="center" vertical="center"/>
    </xf>
    <xf numFmtId="41" fontId="22" fillId="6" borderId="19" xfId="3" applyFont="1" applyFill="1" applyBorder="1" applyAlignment="1">
      <alignment horizontal="center" vertical="center"/>
    </xf>
    <xf numFmtId="177" fontId="20" fillId="6" borderId="20" xfId="0" applyNumberFormat="1" applyFont="1" applyFill="1" applyBorder="1">
      <alignment vertical="center"/>
    </xf>
    <xf numFmtId="3" fontId="20" fillId="6" borderId="19" xfId="58" applyNumberFormat="1" applyFont="1" applyFill="1" applyBorder="1">
      <alignment vertical="center"/>
    </xf>
    <xf numFmtId="177" fontId="20" fillId="6" borderId="6" xfId="0" applyNumberFormat="1" applyFont="1" applyFill="1" applyBorder="1">
      <alignment vertical="center"/>
    </xf>
    <xf numFmtId="177" fontId="20" fillId="7" borderId="23" xfId="0" applyNumberFormat="1" applyFont="1" applyFill="1" applyBorder="1">
      <alignment vertical="center"/>
    </xf>
    <xf numFmtId="3" fontId="20" fillId="7" borderId="22" xfId="58" applyNumberFormat="1" applyFont="1" applyFill="1" applyBorder="1">
      <alignment vertical="center"/>
    </xf>
    <xf numFmtId="0" fontId="22" fillId="6" borderId="3" xfId="1" applyNumberFormat="1" applyFont="1" applyFill="1" applyBorder="1" applyAlignment="1">
      <alignment horizontal="distributed" vertical="center" indent="1" shrinkToFit="1"/>
    </xf>
    <xf numFmtId="41" fontId="22" fillId="7" borderId="28" xfId="3" applyFont="1" applyFill="1" applyBorder="1" applyAlignment="1">
      <alignment horizontal="center" vertical="center"/>
    </xf>
    <xf numFmtId="41" fontId="22" fillId="7" borderId="2" xfId="3" applyFont="1" applyFill="1" applyBorder="1" applyAlignment="1">
      <alignment horizontal="center" vertical="center"/>
    </xf>
    <xf numFmtId="177" fontId="22" fillId="7" borderId="32" xfId="2" applyNumberFormat="1" applyFont="1" applyFill="1" applyBorder="1" applyAlignment="1">
      <alignment vertical="center"/>
    </xf>
    <xf numFmtId="3" fontId="20" fillId="7" borderId="2" xfId="0" applyNumberFormat="1" applyFont="1" applyFill="1" applyBorder="1">
      <alignment vertical="center"/>
    </xf>
    <xf numFmtId="178" fontId="20" fillId="7" borderId="26" xfId="34" applyNumberFormat="1" applyFont="1" applyFill="1" applyBorder="1" applyAlignment="1">
      <alignment horizontal="right" vertical="center" wrapText="1"/>
    </xf>
    <xf numFmtId="41" fontId="17" fillId="2" borderId="7" xfId="3" applyFont="1" applyFill="1" applyBorder="1" applyAlignment="1">
      <alignment horizontal="center" vertical="center"/>
    </xf>
    <xf numFmtId="177" fontId="9" fillId="2" borderId="31" xfId="34" applyNumberFormat="1" applyFont="1" applyFill="1" applyBorder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3" fontId="25" fillId="9" borderId="0" xfId="0" applyNumberFormat="1" applyFont="1" applyFill="1" applyBorder="1" applyAlignment="1">
      <alignment horizontal="right" vertical="center" wrapText="1"/>
    </xf>
    <xf numFmtId="3" fontId="25" fillId="8" borderId="5" xfId="0" applyNumberFormat="1" applyFont="1" applyFill="1" applyBorder="1" applyAlignment="1">
      <alignment horizontal="right" vertical="center" wrapText="1"/>
    </xf>
    <xf numFmtId="3" fontId="25" fillId="8" borderId="19" xfId="0" applyNumberFormat="1" applyFont="1" applyFill="1" applyBorder="1" applyAlignment="1">
      <alignment horizontal="right" vertical="center" wrapText="1"/>
    </xf>
    <xf numFmtId="0" fontId="25" fillId="8" borderId="20" xfId="0" applyFont="1" applyFill="1" applyBorder="1" applyAlignment="1">
      <alignment horizontal="right" vertical="center" wrapText="1"/>
    </xf>
    <xf numFmtId="3" fontId="25" fillId="9" borderId="9" xfId="0" applyNumberFormat="1" applyFont="1" applyFill="1" applyBorder="1" applyAlignment="1">
      <alignment horizontal="right" vertical="center" wrapText="1"/>
    </xf>
    <xf numFmtId="3" fontId="25" fillId="9" borderId="22" xfId="0" applyNumberFormat="1" applyFont="1" applyFill="1" applyBorder="1" applyAlignment="1">
      <alignment horizontal="right" vertical="center" wrapText="1"/>
    </xf>
    <xf numFmtId="0" fontId="25" fillId="9" borderId="23" xfId="0" applyFont="1" applyFill="1" applyBorder="1" applyAlignment="1">
      <alignment horizontal="right" vertical="center" wrapText="1"/>
    </xf>
    <xf numFmtId="41" fontId="17" fillId="0" borderId="7" xfId="3" applyFont="1" applyBorder="1" applyAlignment="1">
      <alignment horizontal="center" vertical="center"/>
    </xf>
    <xf numFmtId="176" fontId="17" fillId="0" borderId="0" xfId="1" applyNumberFormat="1" applyFont="1" applyBorder="1" applyAlignment="1">
      <alignment horizontal="center" vertical="center"/>
    </xf>
    <xf numFmtId="176" fontId="17" fillId="0" borderId="31" xfId="1" applyNumberFormat="1" applyFont="1" applyBorder="1" applyAlignment="1">
      <alignment horizontal="center" vertical="center"/>
    </xf>
    <xf numFmtId="41" fontId="17" fillId="0" borderId="0" xfId="3" applyFont="1" applyBorder="1" applyAlignment="1">
      <alignment horizontal="center" vertical="center"/>
    </xf>
    <xf numFmtId="176" fontId="17" fillId="0" borderId="8" xfId="1" applyNumberFormat="1" applyFont="1" applyBorder="1" applyAlignment="1">
      <alignment horizontal="center" vertical="center"/>
    </xf>
    <xf numFmtId="3" fontId="25" fillId="9" borderId="7" xfId="0" applyNumberFormat="1" applyFont="1" applyFill="1" applyBorder="1" applyAlignment="1">
      <alignment horizontal="right" vertical="center" wrapText="1"/>
    </xf>
    <xf numFmtId="0" fontId="25" fillId="9" borderId="31" xfId="0" applyFont="1" applyFill="1" applyBorder="1" applyAlignment="1">
      <alignment horizontal="right" vertical="center" wrapText="1"/>
    </xf>
    <xf numFmtId="3" fontId="25" fillId="8" borderId="7" xfId="0" applyNumberFormat="1" applyFont="1" applyFill="1" applyBorder="1" applyAlignment="1">
      <alignment horizontal="right" vertical="center" wrapText="1"/>
    </xf>
    <xf numFmtId="3" fontId="25" fillId="8" borderId="0" xfId="0" applyNumberFormat="1" applyFont="1" applyFill="1" applyBorder="1" applyAlignment="1">
      <alignment horizontal="right" vertical="center" wrapText="1"/>
    </xf>
    <xf numFmtId="0" fontId="25" fillId="8" borderId="31" xfId="0" applyFont="1" applyFill="1" applyBorder="1" applyAlignment="1">
      <alignment horizontal="right" vertical="center" wrapText="1"/>
    </xf>
    <xf numFmtId="0" fontId="25" fillId="8" borderId="0" xfId="0" applyFont="1" applyFill="1" applyBorder="1" applyAlignment="1">
      <alignment horizontal="right" vertical="center" wrapText="1"/>
    </xf>
    <xf numFmtId="3" fontId="18" fillId="2" borderId="0" xfId="33" applyNumberFormat="1" applyFont="1" applyFill="1" applyBorder="1" applyAlignment="1">
      <alignment horizontal="right" vertical="center" wrapText="1"/>
    </xf>
    <xf numFmtId="177" fontId="18" fillId="2" borderId="8" xfId="33" applyNumberFormat="1" applyFont="1" applyFill="1" applyBorder="1" applyAlignment="1">
      <alignment horizontal="right" vertical="center" wrapText="1"/>
    </xf>
    <xf numFmtId="41" fontId="17" fillId="0" borderId="33" xfId="3" applyFont="1" applyBorder="1" applyAlignment="1">
      <alignment horizontal="center" vertical="center"/>
    </xf>
    <xf numFmtId="176" fontId="17" fillId="0" borderId="34" xfId="1" applyNumberFormat="1" applyFont="1" applyBorder="1" applyAlignment="1">
      <alignment horizontal="center" vertical="center"/>
    </xf>
    <xf numFmtId="176" fontId="17" fillId="0" borderId="35" xfId="1" applyNumberFormat="1" applyFont="1" applyBorder="1" applyAlignment="1">
      <alignment horizontal="center" vertical="center"/>
    </xf>
    <xf numFmtId="41" fontId="17" fillId="0" borderId="34" xfId="3" applyFont="1" applyBorder="1" applyAlignment="1">
      <alignment horizontal="center" vertical="center"/>
    </xf>
    <xf numFmtId="176" fontId="17" fillId="0" borderId="36" xfId="1" applyNumberFormat="1" applyFont="1" applyBorder="1" applyAlignment="1">
      <alignment horizontal="center" vertical="center"/>
    </xf>
    <xf numFmtId="3" fontId="26" fillId="8" borderId="7" xfId="0" applyNumberFormat="1" applyFont="1" applyFill="1" applyBorder="1" applyAlignment="1">
      <alignment horizontal="right" vertical="center" wrapText="1"/>
    </xf>
    <xf numFmtId="3" fontId="26" fillId="8" borderId="0" xfId="0" applyNumberFormat="1" applyFont="1" applyFill="1" applyBorder="1" applyAlignment="1">
      <alignment horizontal="right" vertical="center" wrapText="1"/>
    </xf>
    <xf numFmtId="0" fontId="26" fillId="8" borderId="31" xfId="0" applyFont="1" applyFill="1" applyBorder="1" applyAlignment="1">
      <alignment horizontal="right" vertical="center" wrapText="1"/>
    </xf>
    <xf numFmtId="3" fontId="26" fillId="9" borderId="7" xfId="0" applyNumberFormat="1" applyFont="1" applyFill="1" applyBorder="1" applyAlignment="1">
      <alignment horizontal="right" vertical="center" wrapText="1"/>
    </xf>
    <xf numFmtId="3" fontId="26" fillId="9" borderId="0" xfId="0" applyNumberFormat="1" applyFont="1" applyFill="1" applyBorder="1" applyAlignment="1">
      <alignment horizontal="right" vertical="center" wrapText="1"/>
    </xf>
    <xf numFmtId="0" fontId="26" fillId="9" borderId="31" xfId="0" applyFont="1" applyFill="1" applyBorder="1" applyAlignment="1">
      <alignment horizontal="right" vertical="center" wrapText="1"/>
    </xf>
    <xf numFmtId="181" fontId="9" fillId="2" borderId="6" xfId="34" applyNumberFormat="1" applyFont="1" applyFill="1" applyBorder="1" applyAlignment="1">
      <alignment horizontal="right" vertical="center" wrapText="1"/>
    </xf>
    <xf numFmtId="181" fontId="17" fillId="3" borderId="10" xfId="34" applyNumberFormat="1" applyFont="1" applyFill="1" applyBorder="1" applyAlignment="1">
      <alignment horizontal="right" vertical="center" wrapText="1"/>
    </xf>
    <xf numFmtId="3" fontId="25" fillId="9" borderId="28" xfId="0" applyNumberFormat="1" applyFont="1" applyFill="1" applyBorder="1" applyAlignment="1">
      <alignment horizontal="right" vertical="center" wrapText="1"/>
    </xf>
    <xf numFmtId="3" fontId="25" fillId="9" borderId="2" xfId="0" applyNumberFormat="1" applyFont="1" applyFill="1" applyBorder="1" applyAlignment="1">
      <alignment horizontal="right" vertical="center" wrapText="1"/>
    </xf>
    <xf numFmtId="0" fontId="25" fillId="9" borderId="32" xfId="0" applyFont="1" applyFill="1" applyBorder="1" applyAlignment="1">
      <alignment horizontal="right" vertical="center" wrapText="1"/>
    </xf>
    <xf numFmtId="0" fontId="16" fillId="3" borderId="1" xfId="1" applyNumberFormat="1" applyFont="1" applyFill="1" applyBorder="1" applyAlignment="1">
      <alignment horizontal="distributed" vertical="center" indent="1" shrinkToFit="1"/>
    </xf>
    <xf numFmtId="0" fontId="9" fillId="3" borderId="1" xfId="1" applyNumberFormat="1" applyFont="1" applyFill="1" applyBorder="1" applyAlignment="1">
      <alignment horizontal="distributed" vertical="center" indent="1" shrinkToFit="1"/>
    </xf>
    <xf numFmtId="0" fontId="9" fillId="3" borderId="3" xfId="1" applyNumberFormat="1" applyFont="1" applyFill="1" applyBorder="1" applyAlignment="1">
      <alignment horizontal="distributed" vertical="center" indent="1" shrinkToFit="1"/>
    </xf>
    <xf numFmtId="0" fontId="17" fillId="3" borderId="1" xfId="1" applyNumberFormat="1" applyFont="1" applyFill="1" applyBorder="1" applyAlignment="1">
      <alignment horizontal="distributed" vertical="center" indent="1" shrinkToFit="1"/>
    </xf>
    <xf numFmtId="0" fontId="17" fillId="3" borderId="3" xfId="1" applyNumberFormat="1" applyFont="1" applyFill="1" applyBorder="1" applyAlignment="1">
      <alignment horizontal="distributed" vertical="center" indent="1" shrinkToFit="1"/>
    </xf>
    <xf numFmtId="0" fontId="17" fillId="3" borderId="4" xfId="1" applyNumberFormat="1" applyFont="1" applyFill="1" applyBorder="1" applyAlignment="1">
      <alignment horizontal="distributed" vertical="center" indent="1" shrinkToFit="1"/>
    </xf>
    <xf numFmtId="0" fontId="21" fillId="7" borderId="1" xfId="1" applyNumberFormat="1" applyFont="1" applyFill="1" applyBorder="1" applyAlignment="1">
      <alignment horizontal="distributed" vertical="center" indent="1" shrinkToFit="1"/>
    </xf>
    <xf numFmtId="0" fontId="20" fillId="7" borderId="1" xfId="1" applyNumberFormat="1" applyFont="1" applyFill="1" applyBorder="1" applyAlignment="1">
      <alignment horizontal="distributed" vertical="center" indent="1" shrinkToFit="1"/>
    </xf>
    <xf numFmtId="0" fontId="20" fillId="7" borderId="3" xfId="1" applyNumberFormat="1" applyFont="1" applyFill="1" applyBorder="1" applyAlignment="1">
      <alignment horizontal="distributed" vertical="center" indent="1" shrinkToFit="1"/>
    </xf>
    <xf numFmtId="0" fontId="22" fillId="7" borderId="1" xfId="1" applyNumberFormat="1" applyFont="1" applyFill="1" applyBorder="1" applyAlignment="1">
      <alignment horizontal="distributed" vertical="center" indent="1" shrinkToFit="1"/>
    </xf>
    <xf numFmtId="0" fontId="22" fillId="7" borderId="3" xfId="1" applyNumberFormat="1" applyFont="1" applyFill="1" applyBorder="1" applyAlignment="1">
      <alignment horizontal="distributed" vertical="center" indent="1" shrinkToFit="1"/>
    </xf>
    <xf numFmtId="0" fontId="22" fillId="7" borderId="4" xfId="1" applyNumberFormat="1" applyFont="1" applyFill="1" applyBorder="1" applyAlignment="1">
      <alignment horizontal="distributed" vertical="center" indent="1" shrinkToFit="1"/>
    </xf>
    <xf numFmtId="41" fontId="22" fillId="0" borderId="7" xfId="3" applyFont="1" applyBorder="1" applyAlignment="1">
      <alignment horizontal="center" vertical="center"/>
    </xf>
    <xf numFmtId="176" fontId="22" fillId="0" borderId="0" xfId="1" applyNumberFormat="1" applyFont="1" applyBorder="1" applyAlignment="1">
      <alignment horizontal="center" vertical="center"/>
    </xf>
    <xf numFmtId="176" fontId="22" fillId="0" borderId="31" xfId="1" applyNumberFormat="1" applyFont="1" applyBorder="1" applyAlignment="1">
      <alignment horizontal="center" vertical="center"/>
    </xf>
    <xf numFmtId="41" fontId="22" fillId="0" borderId="0" xfId="3" applyFont="1" applyBorder="1" applyAlignment="1">
      <alignment horizontal="center" vertical="center"/>
    </xf>
    <xf numFmtId="176" fontId="22" fillId="0" borderId="8" xfId="1" applyNumberFormat="1" applyFont="1" applyBorder="1" applyAlignment="1">
      <alignment horizontal="center" vertical="center"/>
    </xf>
    <xf numFmtId="177" fontId="25" fillId="8" borderId="31" xfId="0" applyNumberFormat="1" applyFont="1" applyFill="1" applyBorder="1" applyAlignment="1">
      <alignment horizontal="right" vertical="center" wrapText="1"/>
    </xf>
    <xf numFmtId="177" fontId="25" fillId="9" borderId="31" xfId="0" applyNumberFormat="1" applyFont="1" applyFill="1" applyBorder="1" applyAlignment="1">
      <alignment horizontal="right" vertical="center" wrapText="1"/>
    </xf>
    <xf numFmtId="177" fontId="25" fillId="9" borderId="32" xfId="0" applyNumberFormat="1" applyFont="1" applyFill="1" applyBorder="1" applyAlignment="1">
      <alignment horizontal="right" vertical="center" wrapText="1"/>
    </xf>
    <xf numFmtId="177" fontId="25" fillId="8" borderId="20" xfId="0" applyNumberFormat="1" applyFont="1" applyFill="1" applyBorder="1" applyAlignment="1">
      <alignment horizontal="right" vertical="center" wrapText="1"/>
    </xf>
    <xf numFmtId="178" fontId="17" fillId="3" borderId="23" xfId="34" applyNumberFormat="1" applyFont="1" applyFill="1" applyBorder="1" applyAlignment="1">
      <alignment horizontal="right" vertical="center" wrapText="1"/>
    </xf>
    <xf numFmtId="177" fontId="26" fillId="8" borderId="31" xfId="0" applyNumberFormat="1" applyFont="1" applyFill="1" applyBorder="1" applyAlignment="1">
      <alignment horizontal="right" vertical="center" wrapText="1"/>
    </xf>
    <xf numFmtId="177" fontId="26" fillId="9" borderId="31" xfId="0" applyNumberFormat="1" applyFont="1" applyFill="1" applyBorder="1" applyAlignment="1">
      <alignment horizontal="right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9" xfId="0" applyFont="1" applyBorder="1" applyAlignment="1">
      <alignment horizontal="right" vertical="center" indent="1"/>
    </xf>
    <xf numFmtId="0" fontId="14" fillId="0" borderId="22" xfId="0" applyFont="1" applyBorder="1" applyAlignment="1">
      <alignment horizontal="right" vertical="center" indent="1"/>
    </xf>
    <xf numFmtId="0" fontId="14" fillId="0" borderId="23" xfId="0" applyFont="1" applyBorder="1" applyAlignment="1">
      <alignment horizontal="right" vertical="center" indent="1"/>
    </xf>
    <xf numFmtId="0" fontId="14" fillId="0" borderId="5" xfId="0" applyFont="1" applyBorder="1" applyAlignment="1">
      <alignment horizontal="left" vertical="center" indent="1"/>
    </xf>
    <xf numFmtId="0" fontId="14" fillId="0" borderId="19" xfId="0" applyFont="1" applyBorder="1" applyAlignment="1">
      <alignment horizontal="left" vertical="center" indent="1"/>
    </xf>
    <xf numFmtId="0" fontId="14" fillId="0" borderId="20" xfId="0" applyFont="1" applyBorder="1" applyAlignment="1">
      <alignment horizontal="left" vertical="center" indent="1"/>
    </xf>
    <xf numFmtId="0" fontId="27" fillId="4" borderId="0" xfId="0" applyFont="1" applyFill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176" fontId="16" fillId="0" borderId="18" xfId="1" applyNumberFormat="1" applyFont="1" applyBorder="1" applyAlignment="1">
      <alignment horizontal="center" vertical="center" shrinkToFit="1"/>
    </xf>
    <xf numFmtId="176" fontId="16" fillId="0" borderId="20" xfId="1" applyNumberFormat="1" applyFont="1" applyBorder="1" applyAlignment="1">
      <alignment horizontal="center" vertical="center" shrinkToFit="1"/>
    </xf>
    <xf numFmtId="176" fontId="16" fillId="0" borderId="21" xfId="1" applyNumberFormat="1" applyFont="1" applyBorder="1" applyAlignment="1">
      <alignment horizontal="center" vertical="center" shrinkToFit="1"/>
    </xf>
    <xf numFmtId="176" fontId="16" fillId="0" borderId="23" xfId="1" applyNumberFormat="1" applyFont="1" applyBorder="1" applyAlignment="1">
      <alignment horizontal="center" vertical="center" shrinkToFit="1"/>
    </xf>
    <xf numFmtId="176" fontId="16" fillId="0" borderId="18" xfId="1" applyNumberFormat="1" applyFont="1" applyBorder="1" applyAlignment="1">
      <alignment horizontal="center" vertical="distributed" textRotation="255"/>
    </xf>
    <xf numFmtId="176" fontId="16" fillId="0" borderId="29" xfId="1" applyNumberFormat="1" applyFont="1" applyBorder="1" applyAlignment="1">
      <alignment horizontal="center" vertical="distributed" textRotation="255"/>
    </xf>
    <xf numFmtId="176" fontId="16" fillId="0" borderId="21" xfId="1" applyNumberFormat="1" applyFont="1" applyBorder="1" applyAlignment="1">
      <alignment horizontal="center" vertical="distributed" textRotation="255"/>
    </xf>
    <xf numFmtId="176" fontId="16" fillId="0" borderId="11" xfId="1" applyNumberFormat="1" applyFont="1" applyBorder="1" applyAlignment="1">
      <alignment horizontal="center" vertical="center" shrinkToFit="1"/>
    </xf>
    <xf numFmtId="176" fontId="16" fillId="0" borderId="1" xfId="1" applyNumberFormat="1" applyFont="1" applyBorder="1" applyAlignment="1">
      <alignment horizontal="center" vertical="center" shrinkToFit="1"/>
    </xf>
    <xf numFmtId="176" fontId="9" fillId="0" borderId="11" xfId="1" applyNumberFormat="1" applyFont="1" applyBorder="1" applyAlignment="1">
      <alignment horizontal="center" vertical="distributed" shrinkToFit="1"/>
    </xf>
    <xf numFmtId="176" fontId="9" fillId="0" borderId="3" xfId="1" applyNumberFormat="1" applyFont="1" applyBorder="1" applyAlignment="1">
      <alignment horizontal="center" vertical="distributed" shrinkToFit="1"/>
    </xf>
    <xf numFmtId="176" fontId="18" fillId="0" borderId="12" xfId="1" applyNumberFormat="1" applyFont="1" applyBorder="1" applyAlignment="1">
      <alignment horizontal="center" vertical="distributed" textRotation="255"/>
    </xf>
    <xf numFmtId="176" fontId="18" fillId="0" borderId="13" xfId="1" applyNumberFormat="1" applyFont="1" applyBorder="1" applyAlignment="1">
      <alignment horizontal="center" vertical="distributed" textRotation="255"/>
    </xf>
    <xf numFmtId="176" fontId="18" fillId="0" borderId="14" xfId="1" applyNumberFormat="1" applyFont="1" applyBorder="1" applyAlignment="1">
      <alignment horizontal="center" vertical="distributed" textRotation="255"/>
    </xf>
    <xf numFmtId="176" fontId="17" fillId="0" borderId="11" xfId="1" applyNumberFormat="1" applyFont="1" applyBorder="1" applyAlignment="1">
      <alignment horizontal="center" vertical="distributed" shrinkToFit="1"/>
    </xf>
    <xf numFmtId="176" fontId="17" fillId="0" borderId="3" xfId="1" applyNumberFormat="1" applyFont="1" applyBorder="1" applyAlignment="1">
      <alignment horizontal="center" vertical="distributed" shrinkToFit="1"/>
    </xf>
    <xf numFmtId="176" fontId="9" fillId="0" borderId="1" xfId="1" applyNumberFormat="1" applyFont="1" applyBorder="1" applyAlignment="1">
      <alignment horizontal="center" vertical="distributed" shrinkToFit="1"/>
    </xf>
    <xf numFmtId="176" fontId="17" fillId="0" borderId="4" xfId="1" applyNumberFormat="1" applyFont="1" applyBorder="1" applyAlignment="1">
      <alignment horizontal="center" vertical="distributed" shrinkToFit="1"/>
    </xf>
    <xf numFmtId="176" fontId="23" fillId="0" borderId="12" xfId="1" applyNumberFormat="1" applyFont="1" applyBorder="1" applyAlignment="1">
      <alignment horizontal="center" vertical="distributed" textRotation="255"/>
    </xf>
    <xf numFmtId="176" fontId="23" fillId="0" borderId="13" xfId="1" applyNumberFormat="1" applyFont="1" applyBorder="1" applyAlignment="1">
      <alignment horizontal="center" vertical="distributed" textRotation="255"/>
    </xf>
    <xf numFmtId="176" fontId="23" fillId="0" borderId="14" xfId="1" applyNumberFormat="1" applyFont="1" applyBorder="1" applyAlignment="1">
      <alignment horizontal="center" vertical="distributed" textRotation="255"/>
    </xf>
    <xf numFmtId="176" fontId="21" fillId="0" borderId="11" xfId="1" applyNumberFormat="1" applyFont="1" applyBorder="1" applyAlignment="1">
      <alignment horizontal="center" vertical="center" shrinkToFit="1"/>
    </xf>
    <xf numFmtId="176" fontId="21" fillId="0" borderId="1" xfId="1" applyNumberFormat="1" applyFont="1" applyBorder="1" applyAlignment="1">
      <alignment horizontal="center" vertical="center" shrinkToFit="1"/>
    </xf>
    <xf numFmtId="176" fontId="22" fillId="0" borderId="11" xfId="1" applyNumberFormat="1" applyFont="1" applyBorder="1" applyAlignment="1">
      <alignment horizontal="center" vertical="distributed" shrinkToFit="1"/>
    </xf>
    <xf numFmtId="176" fontId="22" fillId="0" borderId="3" xfId="1" applyNumberFormat="1" applyFont="1" applyBorder="1" applyAlignment="1">
      <alignment horizontal="center" vertical="distributed" shrinkToFit="1"/>
    </xf>
    <xf numFmtId="176" fontId="22" fillId="0" borderId="4" xfId="1" applyNumberFormat="1" applyFont="1" applyBorder="1" applyAlignment="1">
      <alignment horizontal="center" vertical="distributed" shrinkToFit="1"/>
    </xf>
    <xf numFmtId="176" fontId="20" fillId="0" borderId="3" xfId="1" applyNumberFormat="1" applyFont="1" applyBorder="1" applyAlignment="1">
      <alignment horizontal="center" vertical="distributed" shrinkToFit="1"/>
    </xf>
    <xf numFmtId="176" fontId="20" fillId="0" borderId="1" xfId="1" applyNumberFormat="1" applyFont="1" applyBorder="1" applyAlignment="1">
      <alignment horizontal="center" vertical="distributed" shrinkToFit="1"/>
    </xf>
    <xf numFmtId="0" fontId="28" fillId="5" borderId="0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176" fontId="21" fillId="0" borderId="18" xfId="1" applyNumberFormat="1" applyFont="1" applyBorder="1" applyAlignment="1">
      <alignment horizontal="center" vertical="center" shrinkToFit="1"/>
    </xf>
    <xf numFmtId="176" fontId="21" fillId="0" borderId="20" xfId="1" applyNumberFormat="1" applyFont="1" applyBorder="1" applyAlignment="1">
      <alignment horizontal="center" vertical="center" shrinkToFit="1"/>
    </xf>
    <xf numFmtId="176" fontId="21" fillId="0" borderId="21" xfId="1" applyNumberFormat="1" applyFont="1" applyBorder="1" applyAlignment="1">
      <alignment horizontal="center" vertical="center" shrinkToFit="1"/>
    </xf>
    <xf numFmtId="176" fontId="21" fillId="0" borderId="23" xfId="1" applyNumberFormat="1" applyFont="1" applyBorder="1" applyAlignment="1">
      <alignment horizontal="center" vertical="center" shrinkToFit="1"/>
    </xf>
    <xf numFmtId="176" fontId="21" fillId="0" borderId="18" xfId="1" applyNumberFormat="1" applyFont="1" applyBorder="1" applyAlignment="1">
      <alignment horizontal="center" vertical="distributed" textRotation="255"/>
    </xf>
    <xf numFmtId="176" fontId="21" fillId="0" borderId="29" xfId="1" applyNumberFormat="1" applyFont="1" applyBorder="1" applyAlignment="1">
      <alignment horizontal="center" vertical="distributed" textRotation="255"/>
    </xf>
    <xf numFmtId="176" fontId="21" fillId="0" borderId="21" xfId="1" applyNumberFormat="1" applyFont="1" applyBorder="1" applyAlignment="1">
      <alignment horizontal="center" vertical="distributed" textRotation="255"/>
    </xf>
    <xf numFmtId="176" fontId="20" fillId="0" borderId="11" xfId="1" applyNumberFormat="1" applyFont="1" applyBorder="1" applyAlignment="1">
      <alignment horizontal="center" vertical="distributed" shrinkToFit="1"/>
    </xf>
  </cellXfs>
  <cellStyles count="123">
    <cellStyle name="백분율 10" xfId="5"/>
    <cellStyle name="백분율 11" xfId="6"/>
    <cellStyle name="백분율 12" xfId="7"/>
    <cellStyle name="백분율 13" xfId="8"/>
    <cellStyle name="백분율 14" xfId="9"/>
    <cellStyle name="백분율 15" xfId="10"/>
    <cellStyle name="백분율 16" xfId="11"/>
    <cellStyle name="백분율 17" xfId="12"/>
    <cellStyle name="백분율 18" xfId="13"/>
    <cellStyle name="백분율 19" xfId="14"/>
    <cellStyle name="백분율 2" xfId="2"/>
    <cellStyle name="백분율 2 2" xfId="15"/>
    <cellStyle name="백분율 20" xfId="16"/>
    <cellStyle name="백분율 21" xfId="17"/>
    <cellStyle name="백분율 22" xfId="18"/>
    <cellStyle name="백분율 23" xfId="19"/>
    <cellStyle name="백분율 24" xfId="20"/>
    <cellStyle name="백분율 25" xfId="21"/>
    <cellStyle name="백분율 26" xfId="22"/>
    <cellStyle name="백분율 27" xfId="23"/>
    <cellStyle name="백분율 28" xfId="24"/>
    <cellStyle name="백분율 29" xfId="25"/>
    <cellStyle name="백분율 3" xfId="26"/>
    <cellStyle name="백분율 4" xfId="27"/>
    <cellStyle name="백분율 5" xfId="28"/>
    <cellStyle name="백분율 6" xfId="29"/>
    <cellStyle name="백분율 7" xfId="30"/>
    <cellStyle name="백분율 8" xfId="31"/>
    <cellStyle name="백분율 9" xfId="32"/>
    <cellStyle name="쉼표 [0] 10" xfId="34"/>
    <cellStyle name="쉼표 [0] 11" xfId="35"/>
    <cellStyle name="쉼표 [0] 12" xfId="36"/>
    <cellStyle name="쉼표 [0] 13" xfId="37"/>
    <cellStyle name="쉼표 [0] 14" xfId="38"/>
    <cellStyle name="쉼표 [0] 15" xfId="39"/>
    <cellStyle name="쉼표 [0] 16" xfId="40"/>
    <cellStyle name="쉼표 [0] 17" xfId="41"/>
    <cellStyle name="쉼표 [0] 18" xfId="42"/>
    <cellStyle name="쉼표 [0] 19" xfId="43"/>
    <cellStyle name="쉼표 [0] 2" xfId="3"/>
    <cellStyle name="쉼표 [0] 2 2" xfId="44"/>
    <cellStyle name="쉼표 [0] 20" xfId="45"/>
    <cellStyle name="쉼표 [0] 21" xfId="33"/>
    <cellStyle name="쉼표 [0] 3" xfId="46"/>
    <cellStyle name="쉼표 [0] 4" xfId="47"/>
    <cellStyle name="쉼표 [0] 5" xfId="48"/>
    <cellStyle name="쉼표 [0] 6" xfId="49"/>
    <cellStyle name="쉼표 [0] 7" xfId="50"/>
    <cellStyle name="쉼표 [0] 8" xfId="51"/>
    <cellStyle name="쉼표 [0] 9" xfId="52"/>
    <cellStyle name="쉼표 2" xfId="53"/>
    <cellStyle name="쉼표 3" xfId="54"/>
    <cellStyle name="쉼표 4" xfId="55"/>
    <cellStyle name="표준" xfId="0" builtinId="0"/>
    <cellStyle name="표준 10" xfId="56"/>
    <cellStyle name="표준 11" xfId="57"/>
    <cellStyle name="표준 12" xfId="58"/>
    <cellStyle name="표준 13" xfId="59"/>
    <cellStyle name="표준 14" xfId="60"/>
    <cellStyle name="표준 15" xfId="61"/>
    <cellStyle name="표준 16" xfId="62"/>
    <cellStyle name="표준 17" xfId="63"/>
    <cellStyle name="표준 18" xfId="64"/>
    <cellStyle name="표준 19" xfId="65"/>
    <cellStyle name="표준 2" xfId="1"/>
    <cellStyle name="표준 2 2" xfId="66"/>
    <cellStyle name="표준 20" xfId="67"/>
    <cellStyle name="표준 21" xfId="68"/>
    <cellStyle name="표준 22" xfId="69"/>
    <cellStyle name="표준 23" xfId="70"/>
    <cellStyle name="표준 24" xfId="71"/>
    <cellStyle name="표준 25" xfId="72"/>
    <cellStyle name="표준 26" xfId="73"/>
    <cellStyle name="표준 27" xfId="74"/>
    <cellStyle name="표준 28" xfId="75"/>
    <cellStyle name="표준 29" xfId="76"/>
    <cellStyle name="표준 3" xfId="77"/>
    <cellStyle name="표준 30" xfId="78"/>
    <cellStyle name="표준 31" xfId="79"/>
    <cellStyle name="표준 32" xfId="80"/>
    <cellStyle name="표준 33" xfId="81"/>
    <cellStyle name="표준 34" xfId="82"/>
    <cellStyle name="표준 35" xfId="83"/>
    <cellStyle name="표준 36" xfId="84"/>
    <cellStyle name="표준 37" xfId="85"/>
    <cellStyle name="표준 38" xfId="86"/>
    <cellStyle name="표준 39" xfId="87"/>
    <cellStyle name="표준 4" xfId="88"/>
    <cellStyle name="표준 40" xfId="89"/>
    <cellStyle name="표준 41" xfId="90"/>
    <cellStyle name="표준 42" xfId="91"/>
    <cellStyle name="표준 43" xfId="92"/>
    <cellStyle name="표준 44" xfId="93"/>
    <cellStyle name="표준 45" xfId="94"/>
    <cellStyle name="표준 46" xfId="95"/>
    <cellStyle name="표준 47" xfId="96"/>
    <cellStyle name="표준 48" xfId="97"/>
    <cellStyle name="표준 49" xfId="98"/>
    <cellStyle name="표준 5" xfId="99"/>
    <cellStyle name="표준 50" xfId="100"/>
    <cellStyle name="표준 51" xfId="101"/>
    <cellStyle name="표준 52" xfId="102"/>
    <cellStyle name="표준 53" xfId="103"/>
    <cellStyle name="표준 54" xfId="104"/>
    <cellStyle name="표준 55" xfId="105"/>
    <cellStyle name="표준 56" xfId="106"/>
    <cellStyle name="표준 57" xfId="107"/>
    <cellStyle name="표준 58" xfId="108"/>
    <cellStyle name="표준 59" xfId="109"/>
    <cellStyle name="표준 6" xfId="110"/>
    <cellStyle name="표준 6 2" xfId="111"/>
    <cellStyle name="표준 6 3" xfId="112"/>
    <cellStyle name="표준 60" xfId="113"/>
    <cellStyle name="표준 61" xfId="114"/>
    <cellStyle name="표준 62" xfId="115"/>
    <cellStyle name="표준 63" xfId="116"/>
    <cellStyle name="표준 64" xfId="120"/>
    <cellStyle name="표준 65" xfId="4"/>
    <cellStyle name="표준 65 2" xfId="121"/>
    <cellStyle name="표준 66" xfId="122"/>
    <cellStyle name="표준 7" xfId="117"/>
    <cellStyle name="표준 8" xfId="118"/>
    <cellStyle name="표준 9" xfId="119"/>
  </cellStyles>
  <dxfs count="0"/>
  <tableStyles count="0" defaultTableStyle="TableStyleMedium2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18</xdr:row>
      <xdr:rowOff>200025</xdr:rowOff>
    </xdr:from>
    <xdr:to>
      <xdr:col>6</xdr:col>
      <xdr:colOff>400050</xdr:colOff>
      <xdr:row>22</xdr:row>
      <xdr:rowOff>66675</xdr:rowOff>
    </xdr:to>
    <xdr:pic>
      <xdr:nvPicPr>
        <xdr:cNvPr id="1027" name="_x129348800" descr="EMB0000217c0d5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3971925"/>
          <a:ext cx="2057400" cy="704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182880</xdr:colOff>
      <xdr:row>1</xdr:row>
      <xdr:rowOff>34290</xdr:rowOff>
    </xdr:from>
    <xdr:to>
      <xdr:col>2</xdr:col>
      <xdr:colOff>464820</xdr:colOff>
      <xdr:row>3</xdr:row>
      <xdr:rowOff>163830</xdr:rowOff>
    </xdr:to>
    <xdr:pic>
      <xdr:nvPicPr>
        <xdr:cNvPr id="2" name="_x125786920" descr="EMB00002accbf4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" y="255270"/>
          <a:ext cx="1623060" cy="541020"/>
        </a:xfrm>
        <a:prstGeom prst="rect">
          <a:avLst/>
        </a:prstGeom>
        <a:noFill/>
      </xdr:spPr>
    </xdr:pic>
    <xdr:clientData/>
  </xdr:twoCellAnchor>
  <xdr:twoCellAnchor>
    <xdr:from>
      <xdr:col>8</xdr:col>
      <xdr:colOff>365760</xdr:colOff>
      <xdr:row>0</xdr:row>
      <xdr:rowOff>167640</xdr:rowOff>
    </xdr:from>
    <xdr:to>
      <xdr:col>10</xdr:col>
      <xdr:colOff>647700</xdr:colOff>
      <xdr:row>4</xdr:row>
      <xdr:rowOff>30480</xdr:rowOff>
    </xdr:to>
    <xdr:pic>
      <xdr:nvPicPr>
        <xdr:cNvPr id="3" name="_x125851232" descr="EMB00002accbf4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0240" y="167640"/>
          <a:ext cx="1623060" cy="716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8"/>
  <sheetViews>
    <sheetView showGridLines="0" workbookViewId="0">
      <selection activeCell="A6" sqref="A6:K12"/>
    </sheetView>
  </sheetViews>
  <sheetFormatPr defaultRowHeight="16.5"/>
  <sheetData>
    <row r="2" spans="1:11" ht="16.5" customHeight="1">
      <c r="B2" s="3"/>
      <c r="C2" s="3"/>
      <c r="D2" s="3"/>
    </row>
    <row r="3" spans="1:11" ht="16.5" customHeight="1">
      <c r="A3" s="3"/>
      <c r="B3" s="3"/>
      <c r="C3" s="3"/>
      <c r="D3" s="3"/>
      <c r="E3" s="3"/>
    </row>
    <row r="6" spans="1:11" ht="16.5" customHeight="1">
      <c r="A6" s="190" t="s">
        <v>17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</row>
    <row r="7" spans="1:11" ht="16.5" customHeight="1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</row>
    <row r="8" spans="1:11" ht="16.5" customHeight="1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</row>
    <row r="9" spans="1:11">
      <c r="A9" s="191"/>
      <c r="B9" s="191"/>
      <c r="C9" s="191"/>
      <c r="D9" s="191"/>
      <c r="E9" s="191"/>
      <c r="F9" s="191"/>
      <c r="G9" s="191"/>
      <c r="H9" s="191"/>
      <c r="I9" s="191"/>
      <c r="J9" s="191"/>
      <c r="K9" s="191"/>
    </row>
    <row r="10" spans="1:11">
      <c r="A10" s="191"/>
      <c r="B10" s="191"/>
      <c r="C10" s="191"/>
      <c r="D10" s="191"/>
      <c r="E10" s="191"/>
      <c r="F10" s="191"/>
      <c r="G10" s="191"/>
      <c r="H10" s="191"/>
      <c r="I10" s="191"/>
      <c r="J10" s="191"/>
      <c r="K10" s="191"/>
    </row>
    <row r="11" spans="1:11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</row>
    <row r="12" spans="1:11">
      <c r="A12" s="192"/>
      <c r="B12" s="192"/>
      <c r="C12" s="192"/>
      <c r="D12" s="192"/>
      <c r="E12" s="192"/>
      <c r="F12" s="192"/>
      <c r="G12" s="192"/>
      <c r="H12" s="192"/>
      <c r="I12" s="192"/>
      <c r="J12" s="192"/>
      <c r="K12" s="192"/>
    </row>
    <row r="15" spans="1:11">
      <c r="G15" s="194" t="s">
        <v>12</v>
      </c>
      <c r="H15" s="195"/>
      <c r="I15" s="201" t="s">
        <v>16</v>
      </c>
      <c r="J15" s="202"/>
      <c r="K15" s="203"/>
    </row>
    <row r="16" spans="1:11">
      <c r="G16" s="196"/>
      <c r="H16" s="197"/>
      <c r="I16" s="198" t="s">
        <v>15</v>
      </c>
      <c r="J16" s="199"/>
      <c r="K16" s="200"/>
    </row>
    <row r="27" spans="1:11">
      <c r="A27" s="193" t="s">
        <v>13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</row>
    <row r="28" spans="1:11">
      <c r="A28" s="193" t="s">
        <v>14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</row>
  </sheetData>
  <mergeCells count="6">
    <mergeCell ref="A6:K12"/>
    <mergeCell ref="A27:K27"/>
    <mergeCell ref="A28:K28"/>
    <mergeCell ref="G15:H16"/>
    <mergeCell ref="I16:K16"/>
    <mergeCell ref="I15:K15"/>
  </mergeCells>
  <phoneticPr fontId="2" type="noConversion"/>
  <pageMargins left="0.39370078740157483" right="0.39370078740157483" top="0.19685039370078741" bottom="0.15748031496062992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zoomScale="85" zoomScaleNormal="85" workbookViewId="0">
      <selection sqref="A1:D1"/>
    </sheetView>
  </sheetViews>
  <sheetFormatPr defaultColWidth="9" defaultRowHeight="16.5"/>
  <cols>
    <col min="1" max="2" width="9.875" style="1" bestFit="1" customWidth="1"/>
    <col min="3" max="3" width="10" style="1" bestFit="1" customWidth="1"/>
    <col min="4" max="4" width="10.25" style="1" bestFit="1" customWidth="1"/>
    <col min="5" max="5" width="9.875" style="1" bestFit="1" customWidth="1"/>
    <col min="6" max="6" width="7.875" style="1" bestFit="1" customWidth="1"/>
    <col min="7" max="7" width="10.25" style="1" bestFit="1" customWidth="1"/>
    <col min="8" max="8" width="10.75" style="1" bestFit="1" customWidth="1"/>
    <col min="9" max="9" width="8.5" style="1" bestFit="1" customWidth="1"/>
    <col min="10" max="10" width="9.625" style="1" customWidth="1"/>
    <col min="11" max="16384" width="9" style="1"/>
  </cols>
  <sheetData>
    <row r="1" spans="1:9" ht="17.25">
      <c r="A1" s="204" t="s">
        <v>46</v>
      </c>
      <c r="B1" s="204"/>
      <c r="C1" s="204"/>
      <c r="D1" s="204"/>
      <c r="E1" s="4"/>
      <c r="F1" s="4"/>
      <c r="G1" s="4"/>
      <c r="H1" s="4"/>
      <c r="I1" s="4"/>
    </row>
    <row r="2" spans="1:9" ht="17.25" thickBot="1">
      <c r="A2" s="5"/>
      <c r="B2" s="5"/>
      <c r="C2" s="5"/>
      <c r="D2" s="5"/>
      <c r="E2" s="4"/>
      <c r="F2" s="4"/>
      <c r="G2" s="4"/>
      <c r="H2" s="4"/>
      <c r="I2" s="4"/>
    </row>
    <row r="3" spans="1:9">
      <c r="A3" s="6"/>
      <c r="B3" s="7"/>
      <c r="C3" s="8"/>
      <c r="D3" s="205" t="s">
        <v>18</v>
      </c>
      <c r="E3" s="206"/>
      <c r="F3" s="207"/>
      <c r="G3" s="206" t="s">
        <v>19</v>
      </c>
      <c r="H3" s="206"/>
      <c r="I3" s="208"/>
    </row>
    <row r="4" spans="1:9">
      <c r="A4" s="9"/>
      <c r="B4" s="10"/>
      <c r="C4" s="11"/>
      <c r="D4" s="137" t="s">
        <v>20</v>
      </c>
      <c r="E4" s="138" t="s">
        <v>21</v>
      </c>
      <c r="F4" s="139" t="s">
        <v>22</v>
      </c>
      <c r="G4" s="140" t="s">
        <v>20</v>
      </c>
      <c r="H4" s="138" t="s">
        <v>21</v>
      </c>
      <c r="I4" s="141" t="s">
        <v>22</v>
      </c>
    </row>
    <row r="5" spans="1:9">
      <c r="A5" s="209" t="s">
        <v>38</v>
      </c>
      <c r="B5" s="210"/>
      <c r="C5" s="17" t="s">
        <v>0</v>
      </c>
      <c r="D5" s="18">
        <v>215557</v>
      </c>
      <c r="E5" s="19">
        <v>165243</v>
      </c>
      <c r="F5" s="20">
        <v>30.44849101020921</v>
      </c>
      <c r="G5" s="19">
        <v>1220695</v>
      </c>
      <c r="H5" s="19">
        <v>1077431</v>
      </c>
      <c r="I5" s="21">
        <v>13.296814366766885</v>
      </c>
    </row>
    <row r="6" spans="1:9">
      <c r="A6" s="211"/>
      <c r="B6" s="212"/>
      <c r="C6" s="166" t="s">
        <v>1</v>
      </c>
      <c r="D6" s="22">
        <v>215557</v>
      </c>
      <c r="E6" s="23">
        <v>165243</v>
      </c>
      <c r="F6" s="24">
        <v>30.44849101020921</v>
      </c>
      <c r="G6" s="23">
        <v>1220695</v>
      </c>
      <c r="H6" s="23">
        <v>1077431</v>
      </c>
      <c r="I6" s="25">
        <v>13.296814366766885</v>
      </c>
    </row>
    <row r="7" spans="1:9">
      <c r="A7" s="213" t="s">
        <v>39</v>
      </c>
      <c r="B7" s="216" t="s">
        <v>2</v>
      </c>
      <c r="C7" s="26" t="s">
        <v>0</v>
      </c>
      <c r="D7" s="27">
        <f>D9+D11+D13+D15+D17+D19+D21+D23+D25+D27</f>
        <v>206787</v>
      </c>
      <c r="E7" s="28">
        <f>E9+E11+E13+E15+E17+E19+E21+E23+E25+E27</f>
        <v>159066</v>
      </c>
      <c r="F7" s="29">
        <f>(D7-E7)/E7*100</f>
        <v>30.000754403832371</v>
      </c>
      <c r="G7" s="28">
        <v>1040034</v>
      </c>
      <c r="H7" s="28">
        <v>912287</v>
      </c>
      <c r="I7" s="30">
        <v>14.002939864319019</v>
      </c>
    </row>
    <row r="8" spans="1:9">
      <c r="A8" s="214"/>
      <c r="B8" s="217"/>
      <c r="C8" s="167" t="s">
        <v>1</v>
      </c>
      <c r="D8" s="31">
        <f>D10+D12+D14+D16+D18+D20+D22+D24+D26+D28</f>
        <v>206787</v>
      </c>
      <c r="E8" s="32">
        <f>E10+E12+E14+E16+E18+E20+E22+E24+E26+E28</f>
        <v>159066</v>
      </c>
      <c r="F8" s="33">
        <f>(D8-E8)/E8*100</f>
        <v>30.000754403832371</v>
      </c>
      <c r="G8" s="34">
        <v>1040034</v>
      </c>
      <c r="H8" s="34">
        <v>912287</v>
      </c>
      <c r="I8" s="35">
        <v>14.002939864319019</v>
      </c>
    </row>
    <row r="9" spans="1:9">
      <c r="A9" s="214"/>
      <c r="B9" s="218" t="s">
        <v>3</v>
      </c>
      <c r="C9" s="36" t="s">
        <v>0</v>
      </c>
      <c r="D9" s="37">
        <v>1905</v>
      </c>
      <c r="E9" s="38">
        <v>1646</v>
      </c>
      <c r="F9" s="39">
        <v>15.735115431348731</v>
      </c>
      <c r="G9" s="40">
        <v>154862</v>
      </c>
      <c r="H9" s="40">
        <v>136884</v>
      </c>
      <c r="I9" s="41">
        <v>13.133748283217916</v>
      </c>
    </row>
    <row r="10" spans="1:9">
      <c r="A10" s="214"/>
      <c r="B10" s="219"/>
      <c r="C10" s="168" t="s">
        <v>1</v>
      </c>
      <c r="D10" s="42">
        <v>1905</v>
      </c>
      <c r="E10" s="43">
        <v>1646</v>
      </c>
      <c r="F10" s="44">
        <v>15.735115431348731</v>
      </c>
      <c r="G10" s="45">
        <v>154862</v>
      </c>
      <c r="H10" s="45">
        <v>136884</v>
      </c>
      <c r="I10" s="46">
        <v>13.133748283217916</v>
      </c>
    </row>
    <row r="11" spans="1:9">
      <c r="A11" s="214"/>
      <c r="B11" s="219" t="s">
        <v>4</v>
      </c>
      <c r="C11" s="36" t="s">
        <v>0</v>
      </c>
      <c r="D11" s="37">
        <v>184306</v>
      </c>
      <c r="E11" s="38">
        <v>142133</v>
      </c>
      <c r="F11" s="47">
        <v>29.671504858125843</v>
      </c>
      <c r="G11" s="40">
        <v>565243</v>
      </c>
      <c r="H11" s="40">
        <v>521981</v>
      </c>
      <c r="I11" s="41">
        <v>8.2880411355968917</v>
      </c>
    </row>
    <row r="12" spans="1:9">
      <c r="A12" s="214"/>
      <c r="B12" s="219"/>
      <c r="C12" s="168" t="s">
        <v>1</v>
      </c>
      <c r="D12" s="42">
        <v>184306</v>
      </c>
      <c r="E12" s="43">
        <v>142133</v>
      </c>
      <c r="F12" s="44">
        <v>29.671504858125843</v>
      </c>
      <c r="G12" s="45">
        <v>565243</v>
      </c>
      <c r="H12" s="45">
        <v>521981</v>
      </c>
      <c r="I12" s="46">
        <v>8.2880411355968917</v>
      </c>
    </row>
    <row r="13" spans="1:9">
      <c r="A13" s="214"/>
      <c r="B13" s="219" t="s">
        <v>5</v>
      </c>
      <c r="C13" s="36" t="s">
        <v>0</v>
      </c>
      <c r="D13" s="37">
        <v>3109</v>
      </c>
      <c r="E13" s="38">
        <v>646</v>
      </c>
      <c r="F13" s="47">
        <v>381.26934984520125</v>
      </c>
      <c r="G13" s="40">
        <v>55524</v>
      </c>
      <c r="H13" s="40">
        <v>33627</v>
      </c>
      <c r="I13" s="41">
        <v>65.117316442144713</v>
      </c>
    </row>
    <row r="14" spans="1:9">
      <c r="A14" s="214"/>
      <c r="B14" s="219"/>
      <c r="C14" s="168" t="s">
        <v>1</v>
      </c>
      <c r="D14" s="42">
        <v>3109</v>
      </c>
      <c r="E14" s="43">
        <v>646</v>
      </c>
      <c r="F14" s="44">
        <v>381.26934984520125</v>
      </c>
      <c r="G14" s="45">
        <v>55524</v>
      </c>
      <c r="H14" s="45">
        <v>33627</v>
      </c>
      <c r="I14" s="46">
        <v>65.117316442144713</v>
      </c>
    </row>
    <row r="15" spans="1:9">
      <c r="A15" s="214"/>
      <c r="B15" s="219" t="s">
        <v>6</v>
      </c>
      <c r="C15" s="36" t="s">
        <v>0</v>
      </c>
      <c r="D15" s="37">
        <v>1450</v>
      </c>
      <c r="E15" s="38">
        <v>1927</v>
      </c>
      <c r="F15" s="47">
        <v>-24.753502854177484</v>
      </c>
      <c r="G15" s="40">
        <v>69623</v>
      </c>
      <c r="H15" s="40">
        <v>57700</v>
      </c>
      <c r="I15" s="41">
        <v>20.663778162911605</v>
      </c>
    </row>
    <row r="16" spans="1:9">
      <c r="A16" s="214"/>
      <c r="B16" s="219"/>
      <c r="C16" s="168" t="s">
        <v>1</v>
      </c>
      <c r="D16" s="42">
        <v>1450</v>
      </c>
      <c r="E16" s="43">
        <v>1927</v>
      </c>
      <c r="F16" s="44">
        <v>-24.753502854177484</v>
      </c>
      <c r="G16" s="45">
        <v>69623</v>
      </c>
      <c r="H16" s="45">
        <v>57700</v>
      </c>
      <c r="I16" s="46">
        <v>20.663778162911605</v>
      </c>
    </row>
    <row r="17" spans="1:10">
      <c r="A17" s="214"/>
      <c r="B17" s="219" t="s">
        <v>7</v>
      </c>
      <c r="C17" s="36" t="s">
        <v>0</v>
      </c>
      <c r="D17" s="37">
        <v>4014</v>
      </c>
      <c r="E17" s="38">
        <v>1485</v>
      </c>
      <c r="F17" s="47">
        <v>170.30303030303031</v>
      </c>
      <c r="G17" s="40">
        <v>9797</v>
      </c>
      <c r="H17" s="40">
        <v>8261</v>
      </c>
      <c r="I17" s="41">
        <v>18.593390630674243</v>
      </c>
    </row>
    <row r="18" spans="1:10">
      <c r="A18" s="214"/>
      <c r="B18" s="219"/>
      <c r="C18" s="168" t="s">
        <v>1</v>
      </c>
      <c r="D18" s="42">
        <v>4014</v>
      </c>
      <c r="E18" s="43">
        <v>1485</v>
      </c>
      <c r="F18" s="44">
        <v>170.30303030303031</v>
      </c>
      <c r="G18" s="45">
        <v>9797</v>
      </c>
      <c r="H18" s="45">
        <v>8261</v>
      </c>
      <c r="I18" s="46">
        <v>18.593390630674243</v>
      </c>
    </row>
    <row r="19" spans="1:10">
      <c r="A19" s="214"/>
      <c r="B19" s="219" t="s">
        <v>40</v>
      </c>
      <c r="C19" s="36" t="s">
        <v>0</v>
      </c>
      <c r="D19" s="37">
        <v>5013</v>
      </c>
      <c r="E19" s="38">
        <v>1886</v>
      </c>
      <c r="F19" s="47">
        <v>165.80063626723222</v>
      </c>
      <c r="G19" s="40">
        <v>20559</v>
      </c>
      <c r="H19" s="40">
        <v>13907</v>
      </c>
      <c r="I19" s="41">
        <v>47.832027036744094</v>
      </c>
    </row>
    <row r="20" spans="1:10">
      <c r="A20" s="214"/>
      <c r="B20" s="219"/>
      <c r="C20" s="168" t="s">
        <v>1</v>
      </c>
      <c r="D20" s="42">
        <v>5013</v>
      </c>
      <c r="E20" s="43">
        <v>1886</v>
      </c>
      <c r="F20" s="44">
        <v>165.80063626723222</v>
      </c>
      <c r="G20" s="45">
        <v>20559</v>
      </c>
      <c r="H20" s="45">
        <v>13907</v>
      </c>
      <c r="I20" s="46">
        <v>47.832027036744094</v>
      </c>
    </row>
    <row r="21" spans="1:10">
      <c r="A21" s="214"/>
      <c r="B21" s="219" t="s">
        <v>41</v>
      </c>
      <c r="C21" s="36" t="s">
        <v>0</v>
      </c>
      <c r="D21" s="37">
        <v>1524</v>
      </c>
      <c r="E21" s="38">
        <v>1754</v>
      </c>
      <c r="F21" s="47">
        <v>-13.112884834663632</v>
      </c>
      <c r="G21" s="40">
        <v>19515</v>
      </c>
      <c r="H21" s="40">
        <v>15757</v>
      </c>
      <c r="I21" s="41">
        <v>23.849717585834874</v>
      </c>
    </row>
    <row r="22" spans="1:10">
      <c r="A22" s="214"/>
      <c r="B22" s="219"/>
      <c r="C22" s="168" t="s">
        <v>1</v>
      </c>
      <c r="D22" s="42">
        <v>1524</v>
      </c>
      <c r="E22" s="43">
        <v>1754</v>
      </c>
      <c r="F22" s="44">
        <v>-13.112884834663632</v>
      </c>
      <c r="G22" s="45">
        <v>19515</v>
      </c>
      <c r="H22" s="45">
        <v>15757</v>
      </c>
      <c r="I22" s="46">
        <v>23.849717585834874</v>
      </c>
    </row>
    <row r="23" spans="1:10">
      <c r="A23" s="214"/>
      <c r="B23" s="219" t="s">
        <v>8</v>
      </c>
      <c r="C23" s="36" t="s">
        <v>0</v>
      </c>
      <c r="D23" s="37">
        <v>1220</v>
      </c>
      <c r="E23" s="38">
        <v>770</v>
      </c>
      <c r="F23" s="47">
        <v>58.441558441558442</v>
      </c>
      <c r="G23" s="40">
        <v>13193</v>
      </c>
      <c r="H23" s="40">
        <v>8843</v>
      </c>
      <c r="I23" s="41">
        <v>49.191450865091028</v>
      </c>
    </row>
    <row r="24" spans="1:10">
      <c r="A24" s="214"/>
      <c r="B24" s="219"/>
      <c r="C24" s="168" t="s">
        <v>1</v>
      </c>
      <c r="D24" s="42">
        <v>1220</v>
      </c>
      <c r="E24" s="43">
        <v>770</v>
      </c>
      <c r="F24" s="44">
        <v>58.441558441558442</v>
      </c>
      <c r="G24" s="45">
        <v>13193</v>
      </c>
      <c r="H24" s="45">
        <v>8843</v>
      </c>
      <c r="I24" s="46">
        <v>49.191450865091028</v>
      </c>
    </row>
    <row r="25" spans="1:10">
      <c r="A25" s="214"/>
      <c r="B25" s="219" t="s">
        <v>9</v>
      </c>
      <c r="C25" s="36" t="s">
        <v>0</v>
      </c>
      <c r="D25" s="37">
        <v>908</v>
      </c>
      <c r="E25" s="38">
        <v>4667</v>
      </c>
      <c r="F25" s="47">
        <v>-80.544246839511459</v>
      </c>
      <c r="G25" s="40">
        <v>41877</v>
      </c>
      <c r="H25" s="40">
        <v>39032</v>
      </c>
      <c r="I25" s="41">
        <v>7.2888911662225775</v>
      </c>
    </row>
    <row r="26" spans="1:10">
      <c r="A26" s="214"/>
      <c r="B26" s="219"/>
      <c r="C26" s="168" t="s">
        <v>1</v>
      </c>
      <c r="D26" s="42">
        <v>908</v>
      </c>
      <c r="E26" s="43">
        <v>4667</v>
      </c>
      <c r="F26" s="44">
        <v>-80.544246839511459</v>
      </c>
      <c r="G26" s="45">
        <v>41877</v>
      </c>
      <c r="H26" s="45">
        <v>39032</v>
      </c>
      <c r="I26" s="46">
        <v>7.2888911662225775</v>
      </c>
    </row>
    <row r="27" spans="1:10">
      <c r="A27" s="214"/>
      <c r="B27" s="219" t="s">
        <v>10</v>
      </c>
      <c r="C27" s="36" t="s">
        <v>0</v>
      </c>
      <c r="D27" s="37">
        <v>3338</v>
      </c>
      <c r="E27" s="38">
        <v>2152</v>
      </c>
      <c r="F27" s="47">
        <v>55.11152416356876</v>
      </c>
      <c r="G27" s="48">
        <v>89841</v>
      </c>
      <c r="H27" s="48">
        <v>76295</v>
      </c>
      <c r="I27" s="49">
        <v>17.754767678091618</v>
      </c>
    </row>
    <row r="28" spans="1:10">
      <c r="A28" s="215"/>
      <c r="B28" s="225"/>
      <c r="C28" s="167" t="s">
        <v>1</v>
      </c>
      <c r="D28" s="50">
        <v>3338</v>
      </c>
      <c r="E28" s="51">
        <v>2152</v>
      </c>
      <c r="F28" s="52">
        <v>55.11152416356876</v>
      </c>
      <c r="G28" s="53">
        <v>89841</v>
      </c>
      <c r="H28" s="53">
        <v>76295</v>
      </c>
      <c r="I28" s="54">
        <v>17.754767678091618</v>
      </c>
    </row>
    <row r="29" spans="1:10">
      <c r="A29" s="220" t="s">
        <v>42</v>
      </c>
      <c r="B29" s="216" t="s">
        <v>2</v>
      </c>
      <c r="C29" s="55" t="s">
        <v>0</v>
      </c>
      <c r="D29" s="56">
        <f>D31+D33</f>
        <v>8770</v>
      </c>
      <c r="E29" s="57">
        <f>E31+E33</f>
        <v>6177</v>
      </c>
      <c r="F29" s="58">
        <f>(D29-E29)/E29*100</f>
        <v>41.978306621337218</v>
      </c>
      <c r="G29" s="59">
        <v>180661</v>
      </c>
      <c r="H29" s="59">
        <v>165144</v>
      </c>
      <c r="I29" s="60">
        <v>9.3960422419222009</v>
      </c>
      <c r="J29" s="2"/>
    </row>
    <row r="30" spans="1:10">
      <c r="A30" s="221"/>
      <c r="B30" s="217"/>
      <c r="C30" s="169" t="s">
        <v>1</v>
      </c>
      <c r="D30" s="50">
        <f>D32+D34</f>
        <v>8770</v>
      </c>
      <c r="E30" s="51">
        <f>E32+E34</f>
        <v>6177</v>
      </c>
      <c r="F30" s="61">
        <f>(D30-E30)/E30*100</f>
        <v>41.978306621337218</v>
      </c>
      <c r="G30" s="62">
        <v>180661</v>
      </c>
      <c r="H30" s="62">
        <v>165144</v>
      </c>
      <c r="I30" s="54">
        <v>9.3960422419222009</v>
      </c>
    </row>
    <row r="31" spans="1:10">
      <c r="A31" s="221"/>
      <c r="B31" s="223" t="s">
        <v>11</v>
      </c>
      <c r="C31" s="63" t="s">
        <v>0</v>
      </c>
      <c r="D31" s="37">
        <v>1993</v>
      </c>
      <c r="E31" s="38">
        <v>779</v>
      </c>
      <c r="F31" s="47">
        <v>155.84082156611041</v>
      </c>
      <c r="G31" s="40">
        <v>57212</v>
      </c>
      <c r="H31" s="40">
        <v>55739</v>
      </c>
      <c r="I31" s="41">
        <v>2.6426738908125413</v>
      </c>
    </row>
    <row r="32" spans="1:10">
      <c r="A32" s="221"/>
      <c r="B32" s="224"/>
      <c r="C32" s="170" t="s">
        <v>1</v>
      </c>
      <c r="D32" s="42">
        <v>1993</v>
      </c>
      <c r="E32" s="43">
        <v>779</v>
      </c>
      <c r="F32" s="44">
        <v>155.84082156611041</v>
      </c>
      <c r="G32" s="45">
        <v>57212</v>
      </c>
      <c r="H32" s="45">
        <v>55739</v>
      </c>
      <c r="I32" s="46">
        <v>2.6426738908125413</v>
      </c>
    </row>
    <row r="33" spans="1:9" ht="17.25" customHeight="1">
      <c r="A33" s="221"/>
      <c r="B33" s="224" t="s">
        <v>10</v>
      </c>
      <c r="C33" s="63" t="s">
        <v>0</v>
      </c>
      <c r="D33" s="37">
        <v>6777</v>
      </c>
      <c r="E33" s="38">
        <v>5398</v>
      </c>
      <c r="F33" s="47">
        <v>25.546498703223406</v>
      </c>
      <c r="G33" s="48">
        <v>123449</v>
      </c>
      <c r="H33" s="48">
        <v>109405</v>
      </c>
      <c r="I33" s="41">
        <v>2.9</v>
      </c>
    </row>
    <row r="34" spans="1:9" ht="17.25" thickBot="1">
      <c r="A34" s="222"/>
      <c r="B34" s="226"/>
      <c r="C34" s="171" t="s">
        <v>1</v>
      </c>
      <c r="D34" s="64">
        <v>6777</v>
      </c>
      <c r="E34" s="65">
        <v>5398</v>
      </c>
      <c r="F34" s="66">
        <v>25.546498703223406</v>
      </c>
      <c r="G34" s="67">
        <v>123449</v>
      </c>
      <c r="H34" s="67">
        <v>109405</v>
      </c>
      <c r="I34" s="68">
        <v>5.3</v>
      </c>
    </row>
  </sheetData>
  <mergeCells count="20">
    <mergeCell ref="A29:A34"/>
    <mergeCell ref="B29:B30"/>
    <mergeCell ref="B31:B32"/>
    <mergeCell ref="B17:B18"/>
    <mergeCell ref="B19:B20"/>
    <mergeCell ref="B21:B22"/>
    <mergeCell ref="B23:B24"/>
    <mergeCell ref="B25:B26"/>
    <mergeCell ref="B27:B28"/>
    <mergeCell ref="B33:B34"/>
    <mergeCell ref="A1:D1"/>
    <mergeCell ref="D3:F3"/>
    <mergeCell ref="G3:I3"/>
    <mergeCell ref="A5:B6"/>
    <mergeCell ref="A7:A28"/>
    <mergeCell ref="B7:B8"/>
    <mergeCell ref="B9:B10"/>
    <mergeCell ref="B11:B12"/>
    <mergeCell ref="B13:B14"/>
    <mergeCell ref="B15:B16"/>
  </mergeCells>
  <phoneticPr fontId="2" type="noConversion"/>
  <pageMargins left="0.39370078740157483" right="0.39370078740157483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4"/>
  <sheetViews>
    <sheetView zoomScale="85" zoomScaleNormal="85" workbookViewId="0">
      <selection sqref="A1:D1"/>
    </sheetView>
  </sheetViews>
  <sheetFormatPr defaultColWidth="9" defaultRowHeight="13.5"/>
  <cols>
    <col min="1" max="2" width="9.875" style="4" bestFit="1" customWidth="1"/>
    <col min="3" max="3" width="10" style="4" bestFit="1" customWidth="1"/>
    <col min="4" max="9" width="10.25" style="4" customWidth="1"/>
    <col min="10" max="10" width="9.625" style="4" customWidth="1"/>
    <col min="11" max="16384" width="9" style="4"/>
  </cols>
  <sheetData>
    <row r="1" spans="1:9" ht="17.25">
      <c r="A1" s="204" t="s">
        <v>48</v>
      </c>
      <c r="B1" s="204"/>
      <c r="C1" s="204"/>
      <c r="D1" s="204"/>
    </row>
    <row r="2" spans="1:9" ht="14.25" thickBot="1">
      <c r="A2" s="5"/>
      <c r="B2" s="5"/>
      <c r="C2" s="5"/>
      <c r="D2" s="5"/>
    </row>
    <row r="3" spans="1:9">
      <c r="A3" s="6"/>
      <c r="B3" s="7"/>
      <c r="C3" s="8"/>
      <c r="D3" s="205" t="s">
        <v>18</v>
      </c>
      <c r="E3" s="206"/>
      <c r="F3" s="207"/>
      <c r="G3" s="206" t="s">
        <v>19</v>
      </c>
      <c r="H3" s="206"/>
      <c r="I3" s="208"/>
    </row>
    <row r="4" spans="1:9">
      <c r="A4" s="9"/>
      <c r="B4" s="10"/>
      <c r="C4" s="11"/>
      <c r="D4" s="137" t="s">
        <v>20</v>
      </c>
      <c r="E4" s="138" t="s">
        <v>21</v>
      </c>
      <c r="F4" s="139" t="s">
        <v>22</v>
      </c>
      <c r="G4" s="140" t="s">
        <v>20</v>
      </c>
      <c r="H4" s="138" t="s">
        <v>21</v>
      </c>
      <c r="I4" s="141" t="s">
        <v>22</v>
      </c>
    </row>
    <row r="5" spans="1:9">
      <c r="A5" s="209" t="s">
        <v>38</v>
      </c>
      <c r="B5" s="210"/>
      <c r="C5" s="17" t="s">
        <v>0</v>
      </c>
      <c r="D5" s="18">
        <v>204242</v>
      </c>
      <c r="E5" s="19">
        <v>218568</v>
      </c>
      <c r="F5" s="20">
        <v>-6.5544819003696801</v>
      </c>
      <c r="G5" s="19">
        <v>1252080</v>
      </c>
      <c r="H5" s="19">
        <v>1126250</v>
      </c>
      <c r="I5" s="21">
        <v>11.172475027746941</v>
      </c>
    </row>
    <row r="6" spans="1:9">
      <c r="A6" s="211"/>
      <c r="B6" s="212"/>
      <c r="C6" s="166" t="s">
        <v>1</v>
      </c>
      <c r="D6" s="22">
        <v>419799</v>
      </c>
      <c r="E6" s="23">
        <v>383811</v>
      </c>
      <c r="F6" s="24">
        <v>9.3764899911675315</v>
      </c>
      <c r="G6" s="23">
        <v>2472775</v>
      </c>
      <c r="H6" s="23">
        <v>2203681</v>
      </c>
      <c r="I6" s="25">
        <v>12.211114040553062</v>
      </c>
    </row>
    <row r="7" spans="1:9">
      <c r="A7" s="213" t="s">
        <v>39</v>
      </c>
      <c r="B7" s="216" t="s">
        <v>2</v>
      </c>
      <c r="C7" s="26" t="s">
        <v>0</v>
      </c>
      <c r="D7" s="27">
        <f>D9+D11+D13+D15+D17+D19+D21+D23+D25+D27</f>
        <v>197352</v>
      </c>
      <c r="E7" s="28">
        <f>E9+E11+E13+E15+E17+E19+E21+E23+E25+E27</f>
        <v>211979</v>
      </c>
      <c r="F7" s="29">
        <f>(D7-E7)/E7*100</f>
        <v>-6.9002118134343498</v>
      </c>
      <c r="G7" s="28">
        <v>1084723</v>
      </c>
      <c r="H7" s="28">
        <v>972818</v>
      </c>
      <c r="I7" s="30">
        <v>11.503179423078102</v>
      </c>
    </row>
    <row r="8" spans="1:9">
      <c r="A8" s="214"/>
      <c r="B8" s="217"/>
      <c r="C8" s="167" t="s">
        <v>1</v>
      </c>
      <c r="D8" s="31">
        <f>D10+D12+D14+D16+D18+D20+D22+D24+D26+D28</f>
        <v>404139</v>
      </c>
      <c r="E8" s="32">
        <f>E10+E12+E14+E16+E18+E20+E22+E24+E26+E28</f>
        <v>371045</v>
      </c>
      <c r="F8" s="33">
        <f>(D8-E8)/E8*100</f>
        <v>8.91913379778733</v>
      </c>
      <c r="G8" s="34">
        <v>2124757</v>
      </c>
      <c r="H8" s="34">
        <v>1885105</v>
      </c>
      <c r="I8" s="35">
        <v>12.712925805193876</v>
      </c>
    </row>
    <row r="9" spans="1:9">
      <c r="A9" s="214"/>
      <c r="B9" s="218" t="s">
        <v>3</v>
      </c>
      <c r="C9" s="36" t="s">
        <v>0</v>
      </c>
      <c r="D9" s="37">
        <v>1816</v>
      </c>
      <c r="E9" s="38">
        <v>1942</v>
      </c>
      <c r="F9" s="39">
        <v>-6.4881565396498502</v>
      </c>
      <c r="G9" s="40">
        <v>185032</v>
      </c>
      <c r="H9" s="40">
        <v>144493</v>
      </c>
      <c r="I9" s="41">
        <v>28.056030395936137</v>
      </c>
    </row>
    <row r="10" spans="1:9">
      <c r="A10" s="214"/>
      <c r="B10" s="219"/>
      <c r="C10" s="168" t="s">
        <v>1</v>
      </c>
      <c r="D10" s="42">
        <v>3721</v>
      </c>
      <c r="E10" s="43">
        <v>3588</v>
      </c>
      <c r="F10" s="44">
        <v>3.706800445930881</v>
      </c>
      <c r="G10" s="45">
        <v>339894</v>
      </c>
      <c r="H10" s="45">
        <v>281377</v>
      </c>
      <c r="I10" s="46">
        <v>20.796653599974402</v>
      </c>
    </row>
    <row r="11" spans="1:9">
      <c r="A11" s="214"/>
      <c r="B11" s="219" t="s">
        <v>4</v>
      </c>
      <c r="C11" s="36" t="s">
        <v>0</v>
      </c>
      <c r="D11" s="37">
        <v>180094</v>
      </c>
      <c r="E11" s="38">
        <v>190761</v>
      </c>
      <c r="F11" s="47">
        <v>-5.5918138403552149</v>
      </c>
      <c r="G11" s="40">
        <v>590790</v>
      </c>
      <c r="H11" s="40">
        <v>546408</v>
      </c>
      <c r="I11" s="41">
        <v>8.122501866736954</v>
      </c>
    </row>
    <row r="12" spans="1:9">
      <c r="A12" s="214"/>
      <c r="B12" s="219"/>
      <c r="C12" s="168" t="s">
        <v>1</v>
      </c>
      <c r="D12" s="42">
        <v>364400</v>
      </c>
      <c r="E12" s="43">
        <v>332894</v>
      </c>
      <c r="F12" s="44">
        <v>9.4642739130173652</v>
      </c>
      <c r="G12" s="45">
        <v>1156033</v>
      </c>
      <c r="H12" s="45">
        <v>1068389</v>
      </c>
      <c r="I12" s="46">
        <v>8.2033791062992911</v>
      </c>
    </row>
    <row r="13" spans="1:9">
      <c r="A13" s="214"/>
      <c r="B13" s="219" t="s">
        <v>5</v>
      </c>
      <c r="C13" s="36" t="s">
        <v>0</v>
      </c>
      <c r="D13" s="37">
        <v>3058</v>
      </c>
      <c r="E13" s="38">
        <v>1115</v>
      </c>
      <c r="F13" s="47">
        <v>174.26008968609869</v>
      </c>
      <c r="G13" s="40">
        <v>36845</v>
      </c>
      <c r="H13" s="40">
        <v>49160</v>
      </c>
      <c r="I13" s="41">
        <v>-25.050854353132625</v>
      </c>
    </row>
    <row r="14" spans="1:9">
      <c r="A14" s="214"/>
      <c r="B14" s="219"/>
      <c r="C14" s="168" t="s">
        <v>1</v>
      </c>
      <c r="D14" s="42">
        <v>6167</v>
      </c>
      <c r="E14" s="43">
        <v>1761</v>
      </c>
      <c r="F14" s="44">
        <v>250.19875070982397</v>
      </c>
      <c r="G14" s="45">
        <v>92369</v>
      </c>
      <c r="H14" s="45">
        <v>82787</v>
      </c>
      <c r="I14" s="46">
        <v>11.574280986145169</v>
      </c>
    </row>
    <row r="15" spans="1:9">
      <c r="A15" s="214"/>
      <c r="B15" s="219" t="s">
        <v>6</v>
      </c>
      <c r="C15" s="36" t="s">
        <v>0</v>
      </c>
      <c r="D15" s="37">
        <v>1421</v>
      </c>
      <c r="E15" s="38">
        <v>2142</v>
      </c>
      <c r="F15" s="47">
        <v>-33.66013071895425</v>
      </c>
      <c r="G15" s="40">
        <v>75830</v>
      </c>
      <c r="H15" s="40">
        <v>57876</v>
      </c>
      <c r="I15" s="41">
        <v>31.021494229041391</v>
      </c>
    </row>
    <row r="16" spans="1:9">
      <c r="A16" s="214"/>
      <c r="B16" s="219"/>
      <c r="C16" s="168" t="s">
        <v>1</v>
      </c>
      <c r="D16" s="42">
        <v>2871</v>
      </c>
      <c r="E16" s="43">
        <v>4069</v>
      </c>
      <c r="F16" s="44">
        <v>-29.442123371835834</v>
      </c>
      <c r="G16" s="45">
        <v>145453</v>
      </c>
      <c r="H16" s="45">
        <v>115576</v>
      </c>
      <c r="I16" s="46">
        <v>25.850522599847725</v>
      </c>
    </row>
    <row r="17" spans="1:10">
      <c r="A17" s="214"/>
      <c r="B17" s="219" t="s">
        <v>7</v>
      </c>
      <c r="C17" s="36" t="s">
        <v>0</v>
      </c>
      <c r="D17" s="37">
        <v>1578</v>
      </c>
      <c r="E17" s="38">
        <v>1414</v>
      </c>
      <c r="F17" s="47">
        <v>11.598302687411604</v>
      </c>
      <c r="G17" s="40">
        <v>8923</v>
      </c>
      <c r="H17" s="40">
        <v>8255</v>
      </c>
      <c r="I17" s="41">
        <v>8.0920654149000626</v>
      </c>
    </row>
    <row r="18" spans="1:10">
      <c r="A18" s="214"/>
      <c r="B18" s="219"/>
      <c r="C18" s="168" t="s">
        <v>1</v>
      </c>
      <c r="D18" s="42">
        <v>5592</v>
      </c>
      <c r="E18" s="43">
        <v>2899</v>
      </c>
      <c r="F18" s="44">
        <v>92.894101414280783</v>
      </c>
      <c r="G18" s="45">
        <v>18720</v>
      </c>
      <c r="H18" s="45">
        <v>16516</v>
      </c>
      <c r="I18" s="46">
        <v>13.344635504964874</v>
      </c>
    </row>
    <row r="19" spans="1:10">
      <c r="A19" s="214"/>
      <c r="B19" s="219" t="s">
        <v>40</v>
      </c>
      <c r="C19" s="36" t="s">
        <v>0</v>
      </c>
      <c r="D19" s="37">
        <v>4851</v>
      </c>
      <c r="E19" s="38">
        <v>3467</v>
      </c>
      <c r="F19" s="47">
        <v>39.919238534756261</v>
      </c>
      <c r="G19" s="40">
        <v>19836</v>
      </c>
      <c r="H19" s="40">
        <v>19657</v>
      </c>
      <c r="I19" s="41">
        <v>0.91061708297299759</v>
      </c>
    </row>
    <row r="20" spans="1:10">
      <c r="A20" s="214"/>
      <c r="B20" s="219"/>
      <c r="C20" s="168" t="s">
        <v>1</v>
      </c>
      <c r="D20" s="42">
        <v>9864</v>
      </c>
      <c r="E20" s="43">
        <v>5353</v>
      </c>
      <c r="F20" s="44">
        <v>84.270502521950306</v>
      </c>
      <c r="G20" s="45">
        <v>40395</v>
      </c>
      <c r="H20" s="45">
        <v>33564</v>
      </c>
      <c r="I20" s="46">
        <v>20.352163031819813</v>
      </c>
    </row>
    <row r="21" spans="1:10">
      <c r="A21" s="214"/>
      <c r="B21" s="219" t="s">
        <v>41</v>
      </c>
      <c r="C21" s="36" t="s">
        <v>0</v>
      </c>
      <c r="D21" s="37">
        <v>962</v>
      </c>
      <c r="E21" s="38">
        <v>1494</v>
      </c>
      <c r="F21" s="47">
        <v>-35.609103078982599</v>
      </c>
      <c r="G21" s="40">
        <v>21133</v>
      </c>
      <c r="H21" s="40">
        <v>15849</v>
      </c>
      <c r="I21" s="41">
        <v>33.339642879676944</v>
      </c>
    </row>
    <row r="22" spans="1:10">
      <c r="A22" s="214"/>
      <c r="B22" s="219"/>
      <c r="C22" s="168" t="s">
        <v>1</v>
      </c>
      <c r="D22" s="42">
        <v>2486</v>
      </c>
      <c r="E22" s="43">
        <v>3248</v>
      </c>
      <c r="F22" s="44">
        <v>-23.460591133004925</v>
      </c>
      <c r="G22" s="45">
        <v>40648</v>
      </c>
      <c r="H22" s="45">
        <v>31606</v>
      </c>
      <c r="I22" s="46">
        <v>28.608492058469913</v>
      </c>
    </row>
    <row r="23" spans="1:10">
      <c r="A23" s="214"/>
      <c r="B23" s="219" t="s">
        <v>8</v>
      </c>
      <c r="C23" s="36" t="s">
        <v>0</v>
      </c>
      <c r="D23" s="37">
        <v>981</v>
      </c>
      <c r="E23" s="38">
        <v>3069</v>
      </c>
      <c r="F23" s="47">
        <v>-68.035190615835774</v>
      </c>
      <c r="G23" s="40">
        <v>19021</v>
      </c>
      <c r="H23" s="40">
        <v>17804</v>
      </c>
      <c r="I23" s="41">
        <v>6.8355425747023135</v>
      </c>
    </row>
    <row r="24" spans="1:10">
      <c r="A24" s="214"/>
      <c r="B24" s="219"/>
      <c r="C24" s="168" t="s">
        <v>1</v>
      </c>
      <c r="D24" s="42">
        <v>2201</v>
      </c>
      <c r="E24" s="43">
        <v>3839</v>
      </c>
      <c r="F24" s="44">
        <v>-42.667361292003122</v>
      </c>
      <c r="G24" s="45">
        <v>32214</v>
      </c>
      <c r="H24" s="45">
        <v>26647</v>
      </c>
      <c r="I24" s="46">
        <v>20.89165759747813</v>
      </c>
    </row>
    <row r="25" spans="1:10">
      <c r="A25" s="214"/>
      <c r="B25" s="219" t="s">
        <v>9</v>
      </c>
      <c r="C25" s="36" t="s">
        <v>0</v>
      </c>
      <c r="D25" s="37">
        <v>1088</v>
      </c>
      <c r="E25" s="38">
        <v>4831</v>
      </c>
      <c r="F25" s="47">
        <v>-77.478782860691368</v>
      </c>
      <c r="G25" s="40">
        <v>40023</v>
      </c>
      <c r="H25" s="40">
        <v>35833</v>
      </c>
      <c r="I25" s="41">
        <v>11.693132029135157</v>
      </c>
    </row>
    <row r="26" spans="1:10">
      <c r="A26" s="214"/>
      <c r="B26" s="219"/>
      <c r="C26" s="168" t="s">
        <v>1</v>
      </c>
      <c r="D26" s="42">
        <v>1996</v>
      </c>
      <c r="E26" s="43">
        <v>9498</v>
      </c>
      <c r="F26" s="44">
        <v>-78.985049484101921</v>
      </c>
      <c r="G26" s="45">
        <v>81900</v>
      </c>
      <c r="H26" s="45">
        <v>74865</v>
      </c>
      <c r="I26" s="46">
        <v>9.396914446002814</v>
      </c>
    </row>
    <row r="27" spans="1:10">
      <c r="A27" s="214"/>
      <c r="B27" s="219" t="s">
        <v>10</v>
      </c>
      <c r="C27" s="36" t="s">
        <v>0</v>
      </c>
      <c r="D27" s="37">
        <v>1503</v>
      </c>
      <c r="E27" s="38">
        <v>1744</v>
      </c>
      <c r="F27" s="47">
        <v>-13.818807339449549</v>
      </c>
      <c r="G27" s="48">
        <v>87290</v>
      </c>
      <c r="H27" s="48">
        <v>77483</v>
      </c>
      <c r="I27" s="49">
        <v>12.65696991598157</v>
      </c>
    </row>
    <row r="28" spans="1:10">
      <c r="A28" s="215"/>
      <c r="B28" s="225"/>
      <c r="C28" s="167" t="s">
        <v>1</v>
      </c>
      <c r="D28" s="50">
        <v>4841</v>
      </c>
      <c r="E28" s="51">
        <v>3896</v>
      </c>
      <c r="F28" s="52">
        <v>24.255646817248461</v>
      </c>
      <c r="G28" s="53">
        <v>177131</v>
      </c>
      <c r="H28" s="53">
        <v>153778</v>
      </c>
      <c r="I28" s="54">
        <v>15.186177476622142</v>
      </c>
    </row>
    <row r="29" spans="1:10">
      <c r="A29" s="220" t="s">
        <v>42</v>
      </c>
      <c r="B29" s="216" t="s">
        <v>2</v>
      </c>
      <c r="C29" s="55" t="s">
        <v>0</v>
      </c>
      <c r="D29" s="56">
        <f>D31+D33</f>
        <v>6890</v>
      </c>
      <c r="E29" s="57">
        <f>E31+E33</f>
        <v>6589</v>
      </c>
      <c r="F29" s="58">
        <f>(D29-E29)/E29*100</f>
        <v>4.5682197602064045</v>
      </c>
      <c r="G29" s="59">
        <v>167357</v>
      </c>
      <c r="H29" s="59">
        <v>153432</v>
      </c>
      <c r="I29" s="60">
        <v>9.0756817352312424</v>
      </c>
      <c r="J29" s="69"/>
    </row>
    <row r="30" spans="1:10">
      <c r="A30" s="221"/>
      <c r="B30" s="217"/>
      <c r="C30" s="169" t="s">
        <v>1</v>
      </c>
      <c r="D30" s="50">
        <f>D32+D34</f>
        <v>15660</v>
      </c>
      <c r="E30" s="51">
        <f>E32+E34</f>
        <v>12766</v>
      </c>
      <c r="F30" s="61">
        <f>(D30-E30)/E30*100</f>
        <v>22.669591101362997</v>
      </c>
      <c r="G30" s="62">
        <v>348018</v>
      </c>
      <c r="H30" s="62">
        <v>318576</v>
      </c>
      <c r="I30" s="54">
        <v>9.2417507910200403</v>
      </c>
    </row>
    <row r="31" spans="1:10">
      <c r="A31" s="221"/>
      <c r="B31" s="223" t="s">
        <v>11</v>
      </c>
      <c r="C31" s="63" t="s">
        <v>0</v>
      </c>
      <c r="D31" s="37">
        <v>1762</v>
      </c>
      <c r="E31" s="38">
        <v>1389</v>
      </c>
      <c r="F31" s="47">
        <v>26.853851691864648</v>
      </c>
      <c r="G31" s="40">
        <v>52732</v>
      </c>
      <c r="H31" s="40">
        <v>50705</v>
      </c>
      <c r="I31" s="41">
        <v>3.9976333694901944</v>
      </c>
    </row>
    <row r="32" spans="1:10">
      <c r="A32" s="221"/>
      <c r="B32" s="224"/>
      <c r="C32" s="170" t="s">
        <v>1</v>
      </c>
      <c r="D32" s="42">
        <v>3755</v>
      </c>
      <c r="E32" s="43">
        <v>2168</v>
      </c>
      <c r="F32" s="44">
        <v>73.201107011070121</v>
      </c>
      <c r="G32" s="45">
        <v>109944</v>
      </c>
      <c r="H32" s="45">
        <v>106444</v>
      </c>
      <c r="I32" s="46">
        <v>3.2881139378452495</v>
      </c>
    </row>
    <row r="33" spans="1:9" ht="17.25" customHeight="1">
      <c r="A33" s="221"/>
      <c r="B33" s="224" t="s">
        <v>10</v>
      </c>
      <c r="C33" s="63" t="s">
        <v>0</v>
      </c>
      <c r="D33" s="37">
        <v>5128</v>
      </c>
      <c r="E33" s="38">
        <v>5200</v>
      </c>
      <c r="F33" s="47">
        <v>-1.3846153846153868</v>
      </c>
      <c r="G33" s="48">
        <v>114625</v>
      </c>
      <c r="H33" s="48">
        <v>102727</v>
      </c>
      <c r="I33" s="41">
        <v>2.9</v>
      </c>
    </row>
    <row r="34" spans="1:9" ht="14.25" thickBot="1">
      <c r="A34" s="222"/>
      <c r="B34" s="226"/>
      <c r="C34" s="171" t="s">
        <v>1</v>
      </c>
      <c r="D34" s="64">
        <v>11905</v>
      </c>
      <c r="E34" s="65">
        <v>10598</v>
      </c>
      <c r="F34" s="66">
        <v>12.332515568975282</v>
      </c>
      <c r="G34" s="67">
        <v>238074</v>
      </c>
      <c r="H34" s="67">
        <v>212132</v>
      </c>
      <c r="I34" s="68">
        <v>5.3</v>
      </c>
    </row>
  </sheetData>
  <mergeCells count="20">
    <mergeCell ref="A1:D1"/>
    <mergeCell ref="D3:F3"/>
    <mergeCell ref="G3:I3"/>
    <mergeCell ref="A5:B6"/>
    <mergeCell ref="A7:A28"/>
    <mergeCell ref="B7:B8"/>
    <mergeCell ref="B9:B10"/>
    <mergeCell ref="B11:B12"/>
    <mergeCell ref="B13:B14"/>
    <mergeCell ref="B15:B16"/>
    <mergeCell ref="A29:A34"/>
    <mergeCell ref="B29:B30"/>
    <mergeCell ref="B31:B32"/>
    <mergeCell ref="B33:B34"/>
    <mergeCell ref="B17:B18"/>
    <mergeCell ref="B19:B20"/>
    <mergeCell ref="B21:B22"/>
    <mergeCell ref="B23:B24"/>
    <mergeCell ref="B25:B26"/>
    <mergeCell ref="B27:B2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"/>
  <sheetViews>
    <sheetView zoomScale="85" zoomScaleNormal="85" workbookViewId="0">
      <selection sqref="A1:D1"/>
    </sheetView>
  </sheetViews>
  <sheetFormatPr defaultColWidth="9" defaultRowHeight="16.5"/>
  <cols>
    <col min="1" max="2" width="9.875" style="1" bestFit="1" customWidth="1"/>
    <col min="3" max="3" width="10" style="1" bestFit="1" customWidth="1"/>
    <col min="4" max="4" width="10.25" style="1" bestFit="1" customWidth="1"/>
    <col min="5" max="5" width="9.875" style="1" bestFit="1" customWidth="1"/>
    <col min="6" max="6" width="7.875" style="1" bestFit="1" customWidth="1"/>
    <col min="7" max="7" width="10.25" style="1" bestFit="1" customWidth="1"/>
    <col min="8" max="8" width="10.75" style="1" bestFit="1" customWidth="1"/>
    <col min="9" max="9" width="8.5" style="1" bestFit="1" customWidth="1"/>
    <col min="10" max="10" width="9.625" style="1" customWidth="1"/>
    <col min="11" max="16384" width="9" style="1"/>
  </cols>
  <sheetData>
    <row r="1" spans="1:9" ht="17.25">
      <c r="A1" s="204" t="s">
        <v>47</v>
      </c>
      <c r="B1" s="204"/>
      <c r="C1" s="204"/>
      <c r="D1" s="204"/>
      <c r="E1" s="4"/>
      <c r="F1" s="4"/>
      <c r="G1" s="4"/>
      <c r="H1" s="4"/>
      <c r="I1" s="4"/>
    </row>
    <row r="2" spans="1:9" ht="17.25" thickBot="1">
      <c r="A2" s="5"/>
      <c r="B2" s="5"/>
      <c r="C2" s="5"/>
      <c r="D2" s="5"/>
      <c r="E2" s="4"/>
      <c r="F2" s="4"/>
      <c r="G2" s="4"/>
      <c r="H2" s="4"/>
      <c r="I2" s="4"/>
    </row>
    <row r="3" spans="1:9">
      <c r="A3" s="6"/>
      <c r="B3" s="7"/>
      <c r="C3" s="8"/>
      <c r="D3" s="205" t="s">
        <v>23</v>
      </c>
      <c r="E3" s="206"/>
      <c r="F3" s="207"/>
      <c r="G3" s="206" t="s">
        <v>24</v>
      </c>
      <c r="H3" s="206"/>
      <c r="I3" s="208"/>
    </row>
    <row r="4" spans="1:9">
      <c r="A4" s="9"/>
      <c r="B4" s="10"/>
      <c r="C4" s="11"/>
      <c r="D4" s="137" t="s">
        <v>25</v>
      </c>
      <c r="E4" s="138" t="s">
        <v>26</v>
      </c>
      <c r="F4" s="139" t="s">
        <v>27</v>
      </c>
      <c r="G4" s="140" t="s">
        <v>25</v>
      </c>
      <c r="H4" s="138" t="s">
        <v>26</v>
      </c>
      <c r="I4" s="141" t="s">
        <v>27</v>
      </c>
    </row>
    <row r="5" spans="1:9">
      <c r="A5" s="209" t="s">
        <v>38</v>
      </c>
      <c r="B5" s="210"/>
      <c r="C5" s="17" t="s">
        <v>0</v>
      </c>
      <c r="D5" s="18">
        <v>119372</v>
      </c>
      <c r="E5" s="19">
        <v>238611</v>
      </c>
      <c r="F5" s="20">
        <v>-49.972130371189927</v>
      </c>
      <c r="G5" s="19">
        <v>1233640</v>
      </c>
      <c r="H5" s="19">
        <v>1389399</v>
      </c>
      <c r="I5" s="21">
        <v>-11.210530596322588</v>
      </c>
    </row>
    <row r="6" spans="1:9">
      <c r="A6" s="211"/>
      <c r="B6" s="212"/>
      <c r="C6" s="166" t="s">
        <v>1</v>
      </c>
      <c r="D6" s="22">
        <v>539171</v>
      </c>
      <c r="E6" s="23">
        <v>622422</v>
      </c>
      <c r="F6" s="24">
        <v>-13.375330563508356</v>
      </c>
      <c r="G6" s="23">
        <v>3706415</v>
      </c>
      <c r="H6" s="23">
        <v>3593080</v>
      </c>
      <c r="I6" s="25">
        <v>3.1542576285526591</v>
      </c>
    </row>
    <row r="7" spans="1:9">
      <c r="A7" s="213" t="s">
        <v>39</v>
      </c>
      <c r="B7" s="216" t="s">
        <v>2</v>
      </c>
      <c r="C7" s="26" t="s">
        <v>0</v>
      </c>
      <c r="D7" s="27">
        <f>D9+D11+D13+D15+D17+D19+D21+D23+D25+D27</f>
        <v>108275</v>
      </c>
      <c r="E7" s="28">
        <f>E9+E11+E13+E15+E17+E19+E21+E23+E25+E27</f>
        <v>227721</v>
      </c>
      <c r="F7" s="29">
        <f>(D7-E7)/E7*100</f>
        <v>-52.452782132521811</v>
      </c>
      <c r="G7" s="27">
        <f>G9+G11+G13+G15+G17+G19+G21+G23+G25+G27</f>
        <v>1008026</v>
      </c>
      <c r="H7" s="28">
        <f>H9+H11+H13+H15+H17+H19+H21+H23+H25+H27</f>
        <v>1175961</v>
      </c>
      <c r="I7" s="29">
        <f>(G7-H7)/H7*100</f>
        <v>-14.280660668168418</v>
      </c>
    </row>
    <row r="8" spans="1:9">
      <c r="A8" s="214"/>
      <c r="B8" s="217"/>
      <c r="C8" s="167" t="s">
        <v>1</v>
      </c>
      <c r="D8" s="31">
        <f>D10+D12+D14+D16+D18+D20+D22+D24+D26+D28</f>
        <v>512414</v>
      </c>
      <c r="E8" s="32">
        <f>E10+E12+E14+E16+E18+E20+E22+E24+E26+E28</f>
        <v>598766</v>
      </c>
      <c r="F8" s="33">
        <f>(D8-E8)/E8*100</f>
        <v>-14.42166054852814</v>
      </c>
      <c r="G8" s="31">
        <f>G10+G12+G14+G16+G18+G20+G22+G24+G26+G28</f>
        <v>3132783</v>
      </c>
      <c r="H8" s="32">
        <f>H10+H12+H14+H16+H18+H20+H22+H24+H26+H28</f>
        <v>3061066</v>
      </c>
      <c r="I8" s="33">
        <f>(G8-H8)/H8*100</f>
        <v>2.342876631866154</v>
      </c>
    </row>
    <row r="9" spans="1:9">
      <c r="A9" s="214"/>
      <c r="B9" s="218" t="s">
        <v>3</v>
      </c>
      <c r="C9" s="36" t="s">
        <v>0</v>
      </c>
      <c r="D9" s="37">
        <v>2940</v>
      </c>
      <c r="E9" s="38">
        <v>3471</v>
      </c>
      <c r="F9" s="39">
        <v>-15.298184961106315</v>
      </c>
      <c r="G9" s="40">
        <v>274478</v>
      </c>
      <c r="H9" s="40">
        <v>224328</v>
      </c>
      <c r="I9" s="41">
        <v>22.355657786812166</v>
      </c>
    </row>
    <row r="10" spans="1:9">
      <c r="A10" s="214"/>
      <c r="B10" s="219"/>
      <c r="C10" s="168" t="s">
        <v>1</v>
      </c>
      <c r="D10" s="42">
        <v>6661</v>
      </c>
      <c r="E10" s="43">
        <v>7059</v>
      </c>
      <c r="F10" s="44">
        <v>-5.6381923785238683</v>
      </c>
      <c r="G10" s="45">
        <v>614372</v>
      </c>
      <c r="H10" s="45">
        <v>505705</v>
      </c>
      <c r="I10" s="46">
        <v>21.488219416458222</v>
      </c>
    </row>
    <row r="11" spans="1:9">
      <c r="A11" s="214"/>
      <c r="B11" s="219" t="s">
        <v>4</v>
      </c>
      <c r="C11" s="36" t="s">
        <v>0</v>
      </c>
      <c r="D11" s="37">
        <v>87669</v>
      </c>
      <c r="E11" s="38">
        <v>199952</v>
      </c>
      <c r="F11" s="47">
        <v>-56.154977194526687</v>
      </c>
      <c r="G11" s="40">
        <v>360782</v>
      </c>
      <c r="H11" s="40">
        <v>601671</v>
      </c>
      <c r="I11" s="41">
        <v>-40.036664555878545</v>
      </c>
    </row>
    <row r="12" spans="1:9">
      <c r="A12" s="214"/>
      <c r="B12" s="219"/>
      <c r="C12" s="168" t="s">
        <v>1</v>
      </c>
      <c r="D12" s="42">
        <v>452069</v>
      </c>
      <c r="E12" s="43">
        <v>532846</v>
      </c>
      <c r="F12" s="44">
        <v>-15.159539529244853</v>
      </c>
      <c r="G12" s="45">
        <v>1516815</v>
      </c>
      <c r="H12" s="45">
        <v>1670060</v>
      </c>
      <c r="I12" s="46">
        <v>-9.1760176281091681</v>
      </c>
    </row>
    <row r="13" spans="1:9">
      <c r="A13" s="214"/>
      <c r="B13" s="219" t="s">
        <v>5</v>
      </c>
      <c r="C13" s="36" t="s">
        <v>0</v>
      </c>
      <c r="D13" s="37">
        <v>2609</v>
      </c>
      <c r="E13" s="38">
        <v>2257</v>
      </c>
      <c r="F13" s="47">
        <v>15.595923792645095</v>
      </c>
      <c r="G13" s="40">
        <v>47834</v>
      </c>
      <c r="H13" s="40">
        <v>62949</v>
      </c>
      <c r="I13" s="41">
        <v>-24.011501374128265</v>
      </c>
    </row>
    <row r="14" spans="1:9">
      <c r="A14" s="214"/>
      <c r="B14" s="219"/>
      <c r="C14" s="168" t="s">
        <v>1</v>
      </c>
      <c r="D14" s="42">
        <v>8776</v>
      </c>
      <c r="E14" s="43">
        <v>4018</v>
      </c>
      <c r="F14" s="44">
        <v>118.41712294673968</v>
      </c>
      <c r="G14" s="45">
        <v>140203</v>
      </c>
      <c r="H14" s="45">
        <v>145736</v>
      </c>
      <c r="I14" s="46">
        <v>-3.7965910962287963</v>
      </c>
    </row>
    <row r="15" spans="1:9">
      <c r="A15" s="214"/>
      <c r="B15" s="219" t="s">
        <v>6</v>
      </c>
      <c r="C15" s="36" t="s">
        <v>0</v>
      </c>
      <c r="D15" s="37">
        <v>1259</v>
      </c>
      <c r="E15" s="38">
        <v>1874</v>
      </c>
      <c r="F15" s="47">
        <v>-32.817502668089645</v>
      </c>
      <c r="G15" s="40">
        <v>74512</v>
      </c>
      <c r="H15" s="40">
        <v>57848</v>
      </c>
      <c r="I15" s="41">
        <v>28.806527451251561</v>
      </c>
    </row>
    <row r="16" spans="1:9">
      <c r="A16" s="214"/>
      <c r="B16" s="219"/>
      <c r="C16" s="168" t="s">
        <v>1</v>
      </c>
      <c r="D16" s="42">
        <v>4130</v>
      </c>
      <c r="E16" s="43">
        <v>5943</v>
      </c>
      <c r="F16" s="44">
        <v>-30.506478209658411</v>
      </c>
      <c r="G16" s="45">
        <v>219965</v>
      </c>
      <c r="H16" s="45">
        <v>173424</v>
      </c>
      <c r="I16" s="46">
        <v>26.836539348648401</v>
      </c>
    </row>
    <row r="17" spans="1:10">
      <c r="A17" s="214"/>
      <c r="B17" s="219" t="s">
        <v>7</v>
      </c>
      <c r="C17" s="36" t="s">
        <v>0</v>
      </c>
      <c r="D17" s="37">
        <v>2569</v>
      </c>
      <c r="E17" s="38">
        <v>1876</v>
      </c>
      <c r="F17" s="47">
        <v>36.940298507462671</v>
      </c>
      <c r="G17" s="40">
        <v>21002</v>
      </c>
      <c r="H17" s="40">
        <v>17649</v>
      </c>
      <c r="I17" s="41">
        <v>18.998243526545423</v>
      </c>
    </row>
    <row r="18" spans="1:10">
      <c r="A18" s="214"/>
      <c r="B18" s="219"/>
      <c r="C18" s="168" t="s">
        <v>1</v>
      </c>
      <c r="D18" s="42">
        <v>8161</v>
      </c>
      <c r="E18" s="43">
        <v>4775</v>
      </c>
      <c r="F18" s="44">
        <v>70.910994764397913</v>
      </c>
      <c r="G18" s="45">
        <v>39722</v>
      </c>
      <c r="H18" s="45">
        <v>34165</v>
      </c>
      <c r="I18" s="46">
        <v>16.265183667495986</v>
      </c>
    </row>
    <row r="19" spans="1:10">
      <c r="A19" s="214"/>
      <c r="B19" s="219" t="s">
        <v>40</v>
      </c>
      <c r="C19" s="36" t="s">
        <v>0</v>
      </c>
      <c r="D19" s="37">
        <v>4439</v>
      </c>
      <c r="E19" s="38">
        <v>4793</v>
      </c>
      <c r="F19" s="47">
        <v>-7.3857709159190392</v>
      </c>
      <c r="G19" s="40">
        <v>30820</v>
      </c>
      <c r="H19" s="40">
        <v>28672</v>
      </c>
      <c r="I19" s="41">
        <v>7.4916294642857206</v>
      </c>
    </row>
    <row r="20" spans="1:10">
      <c r="A20" s="214"/>
      <c r="B20" s="219"/>
      <c r="C20" s="168" t="s">
        <v>1</v>
      </c>
      <c r="D20" s="42">
        <v>14303</v>
      </c>
      <c r="E20" s="43">
        <v>10146</v>
      </c>
      <c r="F20" s="44">
        <v>40.971811551350271</v>
      </c>
      <c r="G20" s="45">
        <v>71215</v>
      </c>
      <c r="H20" s="45">
        <v>62236</v>
      </c>
      <c r="I20" s="46">
        <v>14.427341088758915</v>
      </c>
    </row>
    <row r="21" spans="1:10">
      <c r="A21" s="214"/>
      <c r="B21" s="219" t="s">
        <v>41</v>
      </c>
      <c r="C21" s="36" t="s">
        <v>0</v>
      </c>
      <c r="D21" s="37">
        <v>1521</v>
      </c>
      <c r="E21" s="38">
        <v>3050</v>
      </c>
      <c r="F21" s="47">
        <v>-50.131147540983605</v>
      </c>
      <c r="G21" s="40">
        <v>21955</v>
      </c>
      <c r="H21" s="40">
        <v>19515</v>
      </c>
      <c r="I21" s="41">
        <v>12.503202664616953</v>
      </c>
    </row>
    <row r="22" spans="1:10">
      <c r="A22" s="214"/>
      <c r="B22" s="219"/>
      <c r="C22" s="168" t="s">
        <v>1</v>
      </c>
      <c r="D22" s="42">
        <v>4007</v>
      </c>
      <c r="E22" s="43">
        <v>6298</v>
      </c>
      <c r="F22" s="44">
        <v>-36.376627500793902</v>
      </c>
      <c r="G22" s="45">
        <v>62603</v>
      </c>
      <c r="H22" s="45">
        <v>51121</v>
      </c>
      <c r="I22" s="46">
        <v>22.460437002406053</v>
      </c>
    </row>
    <row r="23" spans="1:10">
      <c r="A23" s="214"/>
      <c r="B23" s="219" t="s">
        <v>8</v>
      </c>
      <c r="C23" s="36" t="s">
        <v>0</v>
      </c>
      <c r="D23" s="37">
        <v>1447</v>
      </c>
      <c r="E23" s="38">
        <v>2739</v>
      </c>
      <c r="F23" s="47">
        <v>-47.170500182548381</v>
      </c>
      <c r="G23" s="40">
        <v>25159</v>
      </c>
      <c r="H23" s="40">
        <v>18654</v>
      </c>
      <c r="I23" s="41">
        <v>34.871877345341474</v>
      </c>
    </row>
    <row r="24" spans="1:10">
      <c r="A24" s="214"/>
      <c r="B24" s="219"/>
      <c r="C24" s="168" t="s">
        <v>1</v>
      </c>
      <c r="D24" s="42">
        <v>3648</v>
      </c>
      <c r="E24" s="43">
        <v>6578</v>
      </c>
      <c r="F24" s="44">
        <v>-44.542414107631501</v>
      </c>
      <c r="G24" s="45">
        <v>57373</v>
      </c>
      <c r="H24" s="45">
        <v>45301</v>
      </c>
      <c r="I24" s="46">
        <v>26.648418357210659</v>
      </c>
    </row>
    <row r="25" spans="1:10">
      <c r="A25" s="214"/>
      <c r="B25" s="219" t="s">
        <v>9</v>
      </c>
      <c r="C25" s="36" t="s">
        <v>0</v>
      </c>
      <c r="D25" s="37">
        <v>1126</v>
      </c>
      <c r="E25" s="38">
        <v>5119</v>
      </c>
      <c r="F25" s="47">
        <v>-78.003516311779649</v>
      </c>
      <c r="G25" s="40">
        <v>52503</v>
      </c>
      <c r="H25" s="40">
        <v>46657</v>
      </c>
      <c r="I25" s="41">
        <v>12.529738302934179</v>
      </c>
    </row>
    <row r="26" spans="1:10">
      <c r="A26" s="214"/>
      <c r="B26" s="219"/>
      <c r="C26" s="168" t="s">
        <v>1</v>
      </c>
      <c r="D26" s="42">
        <v>3122</v>
      </c>
      <c r="E26" s="43">
        <v>14617</v>
      </c>
      <c r="F26" s="44">
        <v>-78.641308065950597</v>
      </c>
      <c r="G26" s="45">
        <v>134403</v>
      </c>
      <c r="H26" s="45">
        <v>121522</v>
      </c>
      <c r="I26" s="46">
        <v>10.599726798439789</v>
      </c>
    </row>
    <row r="27" spans="1:10">
      <c r="A27" s="214"/>
      <c r="B27" s="219" t="s">
        <v>10</v>
      </c>
      <c r="C27" s="36" t="s">
        <v>0</v>
      </c>
      <c r="D27" s="37">
        <v>2696</v>
      </c>
      <c r="E27" s="38">
        <v>2590</v>
      </c>
      <c r="F27" s="47">
        <v>4.0926640926640943</v>
      </c>
      <c r="G27" s="48">
        <v>98981</v>
      </c>
      <c r="H27" s="48">
        <v>98018</v>
      </c>
      <c r="I27" s="49">
        <v>0.98247260707217032</v>
      </c>
    </row>
    <row r="28" spans="1:10">
      <c r="A28" s="215"/>
      <c r="B28" s="225"/>
      <c r="C28" s="167" t="s">
        <v>1</v>
      </c>
      <c r="D28" s="50">
        <v>7537</v>
      </c>
      <c r="E28" s="51">
        <v>6486</v>
      </c>
      <c r="F28" s="52">
        <v>16.204131976564923</v>
      </c>
      <c r="G28" s="53">
        <v>276112</v>
      </c>
      <c r="H28" s="53">
        <v>251796</v>
      </c>
      <c r="I28" s="54">
        <v>9.657023940014934</v>
      </c>
    </row>
    <row r="29" spans="1:10">
      <c r="A29" s="220" t="s">
        <v>42</v>
      </c>
      <c r="B29" s="216" t="s">
        <v>2</v>
      </c>
      <c r="C29" s="55" t="s">
        <v>0</v>
      </c>
      <c r="D29" s="56">
        <f>D31+D33</f>
        <v>11097</v>
      </c>
      <c r="E29" s="57">
        <f>E31+E33</f>
        <v>10890</v>
      </c>
      <c r="F29" s="58">
        <f>(D29-E29)/E29*100</f>
        <v>1.9008264462809916</v>
      </c>
      <c r="G29" s="59">
        <v>225614</v>
      </c>
      <c r="H29" s="59">
        <v>213438</v>
      </c>
      <c r="I29" s="60">
        <v>5.7047011310075995</v>
      </c>
      <c r="J29" s="2"/>
    </row>
    <row r="30" spans="1:10">
      <c r="A30" s="221"/>
      <c r="B30" s="217"/>
      <c r="C30" s="169" t="s">
        <v>1</v>
      </c>
      <c r="D30" s="50">
        <f>D32+D34</f>
        <v>26757</v>
      </c>
      <c r="E30" s="51">
        <f>E32+E34</f>
        <v>23656</v>
      </c>
      <c r="F30" s="61">
        <f>(D30-E30)/E30*100</f>
        <v>13.108725059181603</v>
      </c>
      <c r="G30" s="62">
        <v>573632</v>
      </c>
      <c r="H30" s="62">
        <v>532014</v>
      </c>
      <c r="I30" s="54">
        <v>7.8227264696041843</v>
      </c>
    </row>
    <row r="31" spans="1:10">
      <c r="A31" s="221"/>
      <c r="B31" s="223" t="s">
        <v>11</v>
      </c>
      <c r="C31" s="63" t="s">
        <v>0</v>
      </c>
      <c r="D31" s="37">
        <v>3178</v>
      </c>
      <c r="E31" s="38">
        <v>2415</v>
      </c>
      <c r="F31" s="47">
        <v>31.594202898550719</v>
      </c>
      <c r="G31" s="40">
        <v>72477</v>
      </c>
      <c r="H31" s="40">
        <v>68719</v>
      </c>
      <c r="I31" s="41">
        <v>5.4686476811362184</v>
      </c>
    </row>
    <row r="32" spans="1:10">
      <c r="A32" s="221"/>
      <c r="B32" s="224"/>
      <c r="C32" s="170" t="s">
        <v>1</v>
      </c>
      <c r="D32" s="42">
        <v>6933</v>
      </c>
      <c r="E32" s="43">
        <v>4583</v>
      </c>
      <c r="F32" s="44">
        <v>51.276456469561424</v>
      </c>
      <c r="G32" s="45">
        <v>182421</v>
      </c>
      <c r="H32" s="45">
        <v>175163</v>
      </c>
      <c r="I32" s="46">
        <v>4.1435691327506463</v>
      </c>
    </row>
    <row r="33" spans="1:9" ht="17.25" customHeight="1">
      <c r="A33" s="221"/>
      <c r="B33" s="224" t="s">
        <v>10</v>
      </c>
      <c r="C33" s="63" t="s">
        <v>0</v>
      </c>
      <c r="D33" s="37">
        <v>7919</v>
      </c>
      <c r="E33" s="38">
        <v>8475</v>
      </c>
      <c r="F33" s="47">
        <v>-6.560471976401189</v>
      </c>
      <c r="G33" s="48">
        <v>153137</v>
      </c>
      <c r="H33" s="48">
        <v>144719</v>
      </c>
      <c r="I33" s="41">
        <v>2.9</v>
      </c>
    </row>
    <row r="34" spans="1:9" ht="17.25" thickBot="1">
      <c r="A34" s="222"/>
      <c r="B34" s="226"/>
      <c r="C34" s="171" t="s">
        <v>1</v>
      </c>
      <c r="D34" s="64">
        <v>19824</v>
      </c>
      <c r="E34" s="65">
        <v>19073</v>
      </c>
      <c r="F34" s="66">
        <v>3.9375032768835609</v>
      </c>
      <c r="G34" s="67">
        <v>391211</v>
      </c>
      <c r="H34" s="67">
        <v>356851</v>
      </c>
      <c r="I34" s="68">
        <v>5.3</v>
      </c>
    </row>
  </sheetData>
  <mergeCells count="20">
    <mergeCell ref="A29:A34"/>
    <mergeCell ref="B29:B30"/>
    <mergeCell ref="B31:B32"/>
    <mergeCell ref="B33:B34"/>
    <mergeCell ref="B17:B18"/>
    <mergeCell ref="B19:B20"/>
    <mergeCell ref="B21:B22"/>
    <mergeCell ref="B23:B24"/>
    <mergeCell ref="B25:B26"/>
    <mergeCell ref="B27:B28"/>
    <mergeCell ref="A1:D1"/>
    <mergeCell ref="D3:F3"/>
    <mergeCell ref="G3:I3"/>
    <mergeCell ref="A5:B6"/>
    <mergeCell ref="A7:A28"/>
    <mergeCell ref="B7:B8"/>
    <mergeCell ref="B9:B10"/>
    <mergeCell ref="B11:B12"/>
    <mergeCell ref="B13:B14"/>
    <mergeCell ref="B15:B16"/>
  </mergeCells>
  <phoneticPr fontId="2" type="noConversion"/>
  <pageMargins left="0.31496062992125984" right="0.11811023622047245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zoomScale="85" zoomScaleNormal="85" workbookViewId="0">
      <selection activeCell="E12" sqref="E12"/>
    </sheetView>
  </sheetViews>
  <sheetFormatPr defaultRowHeight="16.5"/>
  <cols>
    <col min="4" max="9" width="10.25" customWidth="1"/>
  </cols>
  <sheetData>
    <row r="1" spans="1:9" ht="17.25">
      <c r="A1" s="237" t="s">
        <v>54</v>
      </c>
      <c r="B1" s="237"/>
      <c r="C1" s="237"/>
      <c r="D1" s="237"/>
      <c r="E1" s="70"/>
      <c r="F1" s="70"/>
      <c r="G1" s="70"/>
      <c r="H1" s="70"/>
      <c r="I1" s="70"/>
    </row>
    <row r="2" spans="1:9" ht="17.25" thickBot="1">
      <c r="A2" s="71"/>
      <c r="B2" s="71"/>
      <c r="C2" s="71"/>
      <c r="D2" s="71"/>
      <c r="E2" s="70"/>
      <c r="F2" s="70"/>
      <c r="G2" s="70"/>
      <c r="H2" s="70"/>
      <c r="I2" s="70"/>
    </row>
    <row r="3" spans="1:9">
      <c r="A3" s="72"/>
      <c r="B3" s="73"/>
      <c r="C3" s="74"/>
      <c r="D3" s="238" t="s">
        <v>28</v>
      </c>
      <c r="E3" s="239"/>
      <c r="F3" s="240"/>
      <c r="G3" s="239" t="s">
        <v>29</v>
      </c>
      <c r="H3" s="239"/>
      <c r="I3" s="241"/>
    </row>
    <row r="4" spans="1:9">
      <c r="A4" s="75"/>
      <c r="B4" s="76"/>
      <c r="C4" s="77"/>
      <c r="D4" s="178" t="s">
        <v>30</v>
      </c>
      <c r="E4" s="179" t="s">
        <v>31</v>
      </c>
      <c r="F4" s="180" t="s">
        <v>32</v>
      </c>
      <c r="G4" s="181" t="s">
        <v>30</v>
      </c>
      <c r="H4" s="179" t="s">
        <v>31</v>
      </c>
      <c r="I4" s="182" t="s">
        <v>32</v>
      </c>
    </row>
    <row r="5" spans="1:9">
      <c r="A5" s="242" t="s">
        <v>49</v>
      </c>
      <c r="B5" s="243"/>
      <c r="C5" s="78" t="s">
        <v>0</v>
      </c>
      <c r="D5" s="79">
        <v>96097</v>
      </c>
      <c r="E5" s="80">
        <v>302243</v>
      </c>
      <c r="F5" s="81">
        <v>-68.2</v>
      </c>
      <c r="G5" s="80">
        <v>1075899</v>
      </c>
      <c r="H5" s="80">
        <v>1469674</v>
      </c>
      <c r="I5" s="82">
        <v>-26.793356894113927</v>
      </c>
    </row>
    <row r="6" spans="1:9">
      <c r="A6" s="244"/>
      <c r="B6" s="245"/>
      <c r="C6" s="172" t="s">
        <v>1</v>
      </c>
      <c r="D6" s="83">
        <v>635268</v>
      </c>
      <c r="E6" s="84">
        <v>924665</v>
      </c>
      <c r="F6" s="85">
        <v>-31.3</v>
      </c>
      <c r="G6" s="84">
        <v>4782314</v>
      </c>
      <c r="H6" s="84">
        <v>5062754</v>
      </c>
      <c r="I6" s="86">
        <v>-5.5392776342678367</v>
      </c>
    </row>
    <row r="7" spans="1:9">
      <c r="A7" s="246" t="s">
        <v>50</v>
      </c>
      <c r="B7" s="230" t="s">
        <v>2</v>
      </c>
      <c r="C7" s="87" t="s">
        <v>0</v>
      </c>
      <c r="D7" s="88">
        <f>D9+D11+D13+D15+D17+D19+D21+D23+D25+D27</f>
        <v>74829</v>
      </c>
      <c r="E7" s="89">
        <v>289467</v>
      </c>
      <c r="F7" s="90">
        <f>(D7-E7)/E7*100</f>
        <v>-74.149384903978685</v>
      </c>
      <c r="G7" s="88">
        <v>824290</v>
      </c>
      <c r="H7" s="89">
        <v>1237838</v>
      </c>
      <c r="I7" s="90">
        <v>-33.408895186607609</v>
      </c>
    </row>
    <row r="8" spans="1:9">
      <c r="A8" s="247"/>
      <c r="B8" s="231"/>
      <c r="C8" s="173" t="s">
        <v>1</v>
      </c>
      <c r="D8" s="91">
        <f>D10+D12+D14+D16+D18+D20+D22+D24+D26+D28</f>
        <v>587243</v>
      </c>
      <c r="E8" s="92">
        <v>888233</v>
      </c>
      <c r="F8" s="93">
        <f>(D8-E8)/E8*100</f>
        <v>-33.886378911839579</v>
      </c>
      <c r="G8" s="91">
        <v>3957073</v>
      </c>
      <c r="H8" s="92">
        <v>4298904</v>
      </c>
      <c r="I8" s="93">
        <v>-7.9515848690736028</v>
      </c>
    </row>
    <row r="9" spans="1:9">
      <c r="A9" s="247"/>
      <c r="B9" s="249" t="s">
        <v>3</v>
      </c>
      <c r="C9" s="94" t="s">
        <v>0</v>
      </c>
      <c r="D9" s="95">
        <v>4119</v>
      </c>
      <c r="E9" s="96">
        <v>5479</v>
      </c>
      <c r="F9" s="97">
        <v>-24.822047818945066</v>
      </c>
      <c r="G9" s="98">
        <v>165748</v>
      </c>
      <c r="H9" s="98">
        <v>175283</v>
      </c>
      <c r="I9" s="99">
        <v>-5.4397745360360128</v>
      </c>
    </row>
    <row r="10" spans="1:9">
      <c r="A10" s="247"/>
      <c r="B10" s="235"/>
      <c r="C10" s="174" t="s">
        <v>1</v>
      </c>
      <c r="D10" s="100">
        <v>10780</v>
      </c>
      <c r="E10" s="101">
        <v>12538</v>
      </c>
      <c r="F10" s="102">
        <v>-14.021375019939384</v>
      </c>
      <c r="G10" s="103">
        <v>780120</v>
      </c>
      <c r="H10" s="103">
        <v>680988</v>
      </c>
      <c r="I10" s="104">
        <v>14.557084706338429</v>
      </c>
    </row>
    <row r="11" spans="1:9">
      <c r="A11" s="247"/>
      <c r="B11" s="235" t="s">
        <v>4</v>
      </c>
      <c r="C11" s="94" t="s">
        <v>0</v>
      </c>
      <c r="D11" s="95">
        <v>28988</v>
      </c>
      <c r="E11" s="96">
        <v>244440</v>
      </c>
      <c r="F11" s="105">
        <v>-88.141057110129282</v>
      </c>
      <c r="G11" s="98">
        <v>227811</v>
      </c>
      <c r="H11" s="98">
        <v>682318</v>
      </c>
      <c r="I11" s="99">
        <v>-66.612195486561987</v>
      </c>
    </row>
    <row r="12" spans="1:9">
      <c r="A12" s="247"/>
      <c r="B12" s="235"/>
      <c r="C12" s="174" t="s">
        <v>1</v>
      </c>
      <c r="D12" s="100">
        <v>481057</v>
      </c>
      <c r="E12" s="101">
        <v>777286</v>
      </c>
      <c r="F12" s="102">
        <v>-38.110682554426553</v>
      </c>
      <c r="G12" s="103">
        <v>1744626</v>
      </c>
      <c r="H12" s="103">
        <v>2352378</v>
      </c>
      <c r="I12" s="104">
        <v>-25.835643761334271</v>
      </c>
    </row>
    <row r="13" spans="1:9">
      <c r="A13" s="247"/>
      <c r="B13" s="235" t="s">
        <v>5</v>
      </c>
      <c r="C13" s="94" t="s">
        <v>0</v>
      </c>
      <c r="D13" s="95">
        <v>6066</v>
      </c>
      <c r="E13" s="96">
        <v>4241</v>
      </c>
      <c r="F13" s="105">
        <v>43.032303701957062</v>
      </c>
      <c r="G13" s="98">
        <v>79067</v>
      </c>
      <c r="H13" s="98">
        <v>52699</v>
      </c>
      <c r="I13" s="99">
        <v>50.035105030455981</v>
      </c>
    </row>
    <row r="14" spans="1:9">
      <c r="A14" s="247"/>
      <c r="B14" s="235"/>
      <c r="C14" s="174" t="s">
        <v>1</v>
      </c>
      <c r="D14" s="100">
        <v>14842</v>
      </c>
      <c r="E14" s="101">
        <v>8259</v>
      </c>
      <c r="F14" s="102">
        <v>79.706986317956165</v>
      </c>
      <c r="G14" s="103">
        <v>219270</v>
      </c>
      <c r="H14" s="103">
        <v>198435</v>
      </c>
      <c r="I14" s="104">
        <v>10.499659838234177</v>
      </c>
    </row>
    <row r="15" spans="1:9">
      <c r="A15" s="247"/>
      <c r="B15" s="235" t="s">
        <v>6</v>
      </c>
      <c r="C15" s="94" t="s">
        <v>0</v>
      </c>
      <c r="D15" s="95">
        <v>2141</v>
      </c>
      <c r="E15" s="96">
        <v>2874</v>
      </c>
      <c r="F15" s="105">
        <v>-25.504523312456513</v>
      </c>
      <c r="G15" s="98">
        <v>79203</v>
      </c>
      <c r="H15" s="98">
        <v>69151</v>
      </c>
      <c r="I15" s="99">
        <v>14.536304608754747</v>
      </c>
    </row>
    <row r="16" spans="1:9">
      <c r="A16" s="247"/>
      <c r="B16" s="235"/>
      <c r="C16" s="174" t="s">
        <v>1</v>
      </c>
      <c r="D16" s="100">
        <v>6271</v>
      </c>
      <c r="E16" s="101">
        <v>8817</v>
      </c>
      <c r="F16" s="102">
        <v>-28.876034932516731</v>
      </c>
      <c r="G16" s="103">
        <v>299168</v>
      </c>
      <c r="H16" s="103">
        <v>242575</v>
      </c>
      <c r="I16" s="104">
        <v>23.330104091518077</v>
      </c>
    </row>
    <row r="17" spans="1:9">
      <c r="A17" s="247"/>
      <c r="B17" s="235" t="s">
        <v>7</v>
      </c>
      <c r="C17" s="94" t="s">
        <v>0</v>
      </c>
      <c r="D17" s="95">
        <v>6786</v>
      </c>
      <c r="E17" s="96">
        <v>5554</v>
      </c>
      <c r="F17" s="105">
        <v>22.182211019085358</v>
      </c>
      <c r="G17" s="98">
        <v>22912</v>
      </c>
      <c r="H17" s="98">
        <v>20216</v>
      </c>
      <c r="I17" s="99">
        <v>13.335971507716661</v>
      </c>
    </row>
    <row r="18" spans="1:9">
      <c r="A18" s="247"/>
      <c r="B18" s="235"/>
      <c r="C18" s="174" t="s">
        <v>1</v>
      </c>
      <c r="D18" s="100">
        <v>14947</v>
      </c>
      <c r="E18" s="101">
        <v>10329</v>
      </c>
      <c r="F18" s="102">
        <v>44.709071546132236</v>
      </c>
      <c r="G18" s="103">
        <v>62634</v>
      </c>
      <c r="H18" s="103">
        <v>54381</v>
      </c>
      <c r="I18" s="104">
        <v>15.176256413085444</v>
      </c>
    </row>
    <row r="19" spans="1:9">
      <c r="A19" s="247"/>
      <c r="B19" s="235" t="s">
        <v>51</v>
      </c>
      <c r="C19" s="94" t="s">
        <v>0</v>
      </c>
      <c r="D19" s="95">
        <v>10113</v>
      </c>
      <c r="E19" s="96">
        <v>7854</v>
      </c>
      <c r="F19" s="105">
        <v>28.762414056531696</v>
      </c>
      <c r="G19" s="98">
        <v>34441</v>
      </c>
      <c r="H19" s="98">
        <v>31762</v>
      </c>
      <c r="I19" s="99">
        <v>8.4346073924815848</v>
      </c>
    </row>
    <row r="20" spans="1:9">
      <c r="A20" s="247"/>
      <c r="B20" s="235"/>
      <c r="C20" s="174" t="s">
        <v>1</v>
      </c>
      <c r="D20" s="100">
        <v>24416</v>
      </c>
      <c r="E20" s="101">
        <v>18000</v>
      </c>
      <c r="F20" s="102">
        <v>35.644444444444446</v>
      </c>
      <c r="G20" s="103">
        <v>105656</v>
      </c>
      <c r="H20" s="103">
        <v>93998</v>
      </c>
      <c r="I20" s="104">
        <v>12.402391540245539</v>
      </c>
    </row>
    <row r="21" spans="1:9">
      <c r="A21" s="247"/>
      <c r="B21" s="235" t="s">
        <v>52</v>
      </c>
      <c r="C21" s="94" t="s">
        <v>0</v>
      </c>
      <c r="D21" s="95">
        <v>3439</v>
      </c>
      <c r="E21" s="96">
        <v>5735</v>
      </c>
      <c r="F21" s="105">
        <v>-40.034873583260676</v>
      </c>
      <c r="G21" s="98">
        <v>24278</v>
      </c>
      <c r="H21" s="98">
        <v>27029</v>
      </c>
      <c r="I21" s="99">
        <v>-10.177957009138328</v>
      </c>
    </row>
    <row r="22" spans="1:9">
      <c r="A22" s="247"/>
      <c r="B22" s="235"/>
      <c r="C22" s="174" t="s">
        <v>1</v>
      </c>
      <c r="D22" s="100">
        <v>7446</v>
      </c>
      <c r="E22" s="101">
        <v>12033</v>
      </c>
      <c r="F22" s="102">
        <v>-38.120169533782104</v>
      </c>
      <c r="G22" s="103">
        <v>86881</v>
      </c>
      <c r="H22" s="103">
        <v>78150</v>
      </c>
      <c r="I22" s="104">
        <v>11.172104926423554</v>
      </c>
    </row>
    <row r="23" spans="1:9">
      <c r="A23" s="247"/>
      <c r="B23" s="235" t="s">
        <v>8</v>
      </c>
      <c r="C23" s="94" t="s">
        <v>0</v>
      </c>
      <c r="D23" s="95">
        <v>2925</v>
      </c>
      <c r="E23" s="96">
        <v>3457</v>
      </c>
      <c r="F23" s="105">
        <v>-15.389065663870412</v>
      </c>
      <c r="G23" s="98">
        <v>31324</v>
      </c>
      <c r="H23" s="98">
        <v>24455</v>
      </c>
      <c r="I23" s="99">
        <v>28.088325495808618</v>
      </c>
    </row>
    <row r="24" spans="1:9">
      <c r="A24" s="247"/>
      <c r="B24" s="235"/>
      <c r="C24" s="174" t="s">
        <v>1</v>
      </c>
      <c r="D24" s="100">
        <v>6573</v>
      </c>
      <c r="E24" s="101">
        <v>10035</v>
      </c>
      <c r="F24" s="102">
        <v>-34.49925261584454</v>
      </c>
      <c r="G24" s="103">
        <v>88697</v>
      </c>
      <c r="H24" s="103">
        <v>69756</v>
      </c>
      <c r="I24" s="104">
        <v>27.153219794712989</v>
      </c>
    </row>
    <row r="25" spans="1:9">
      <c r="A25" s="247"/>
      <c r="B25" s="235" t="s">
        <v>9</v>
      </c>
      <c r="C25" s="94" t="s">
        <v>0</v>
      </c>
      <c r="D25" s="95">
        <v>3135</v>
      </c>
      <c r="E25" s="96">
        <v>5445</v>
      </c>
      <c r="F25" s="105">
        <v>-42.424242424242422</v>
      </c>
      <c r="G25" s="98">
        <v>56351</v>
      </c>
      <c r="H25" s="98">
        <v>51733</v>
      </c>
      <c r="I25" s="99">
        <v>8.9266039085303284</v>
      </c>
    </row>
    <row r="26" spans="1:9">
      <c r="A26" s="247"/>
      <c r="B26" s="235"/>
      <c r="C26" s="174" t="s">
        <v>1</v>
      </c>
      <c r="D26" s="100">
        <v>6257</v>
      </c>
      <c r="E26" s="101">
        <v>20062</v>
      </c>
      <c r="F26" s="102">
        <v>-68.811683780281129</v>
      </c>
      <c r="G26" s="103">
        <v>190754</v>
      </c>
      <c r="H26" s="103">
        <v>173255</v>
      </c>
      <c r="I26" s="104">
        <v>10.100141410060326</v>
      </c>
    </row>
    <row r="27" spans="1:9">
      <c r="A27" s="247"/>
      <c r="B27" s="235" t="s">
        <v>10</v>
      </c>
      <c r="C27" s="94" t="s">
        <v>0</v>
      </c>
      <c r="D27" s="95">
        <v>7117</v>
      </c>
      <c r="E27" s="96">
        <v>4388</v>
      </c>
      <c r="F27" s="105">
        <v>62.192342752962617</v>
      </c>
      <c r="G27" s="106">
        <v>103155</v>
      </c>
      <c r="H27" s="106">
        <v>103192</v>
      </c>
      <c r="I27" s="107">
        <v>-3.5855492673850686E-2</v>
      </c>
    </row>
    <row r="28" spans="1:9">
      <c r="A28" s="248"/>
      <c r="B28" s="236"/>
      <c r="C28" s="173" t="s">
        <v>1</v>
      </c>
      <c r="D28" s="108">
        <v>14654</v>
      </c>
      <c r="E28" s="109">
        <v>10874</v>
      </c>
      <c r="F28" s="110">
        <v>34.761817178591116</v>
      </c>
      <c r="G28" s="111">
        <v>379267</v>
      </c>
      <c r="H28" s="111">
        <v>354988</v>
      </c>
      <c r="I28" s="112">
        <v>6.8393861200941997</v>
      </c>
    </row>
    <row r="29" spans="1:9">
      <c r="A29" s="227" t="s">
        <v>53</v>
      </c>
      <c r="B29" s="230" t="s">
        <v>2</v>
      </c>
      <c r="C29" s="113" t="s">
        <v>0</v>
      </c>
      <c r="D29" s="114">
        <f>D31+D33</f>
        <v>21268</v>
      </c>
      <c r="E29" s="115">
        <v>12776</v>
      </c>
      <c r="F29" s="116">
        <f>(D29-E29)/E29*100</f>
        <v>66.468378209142145</v>
      </c>
      <c r="G29" s="117">
        <v>251609</v>
      </c>
      <c r="H29" s="117">
        <v>231836</v>
      </c>
      <c r="I29" s="118">
        <v>8.5288738591072999</v>
      </c>
    </row>
    <row r="30" spans="1:9">
      <c r="A30" s="228"/>
      <c r="B30" s="231"/>
      <c r="C30" s="175" t="s">
        <v>1</v>
      </c>
      <c r="D30" s="108">
        <f>D32+D34</f>
        <v>48025</v>
      </c>
      <c r="E30" s="109">
        <v>36432</v>
      </c>
      <c r="F30" s="119">
        <f>(D30-E30)/E30*100</f>
        <v>31.820926657883181</v>
      </c>
      <c r="G30" s="120">
        <v>825241</v>
      </c>
      <c r="H30" s="120">
        <v>763850</v>
      </c>
      <c r="I30" s="112">
        <v>8.0370491588662691</v>
      </c>
    </row>
    <row r="31" spans="1:9">
      <c r="A31" s="228"/>
      <c r="B31" s="232" t="s">
        <v>11</v>
      </c>
      <c r="C31" s="121" t="s">
        <v>0</v>
      </c>
      <c r="D31" s="95">
        <v>4903</v>
      </c>
      <c r="E31" s="96">
        <v>3780</v>
      </c>
      <c r="F31" s="105">
        <v>29.708994708994709</v>
      </c>
      <c r="G31" s="98">
        <v>83485</v>
      </c>
      <c r="H31" s="98">
        <v>81439</v>
      </c>
      <c r="I31" s="99">
        <v>2.5123098269870692</v>
      </c>
    </row>
    <row r="32" spans="1:9">
      <c r="A32" s="228"/>
      <c r="B32" s="233"/>
      <c r="C32" s="176" t="s">
        <v>1</v>
      </c>
      <c r="D32" s="100">
        <v>11836</v>
      </c>
      <c r="E32" s="101">
        <v>8363</v>
      </c>
      <c r="F32" s="102">
        <v>41.528159751285443</v>
      </c>
      <c r="G32" s="103">
        <v>265906</v>
      </c>
      <c r="H32" s="103">
        <v>256602</v>
      </c>
      <c r="I32" s="104">
        <v>3.6258485904240745</v>
      </c>
    </row>
    <row r="33" spans="1:9">
      <c r="A33" s="228"/>
      <c r="B33" s="233" t="s">
        <v>10</v>
      </c>
      <c r="C33" s="121" t="s">
        <v>0</v>
      </c>
      <c r="D33" s="95">
        <v>16365</v>
      </c>
      <c r="E33" s="96">
        <v>8996</v>
      </c>
      <c r="F33" s="105">
        <v>81.914184081814142</v>
      </c>
      <c r="G33" s="106">
        <v>168124</v>
      </c>
      <c r="H33" s="106">
        <v>150397</v>
      </c>
      <c r="I33" s="99">
        <v>2.9</v>
      </c>
    </row>
    <row r="34" spans="1:9" ht="17.25" thickBot="1">
      <c r="A34" s="229"/>
      <c r="B34" s="234"/>
      <c r="C34" s="177" t="s">
        <v>1</v>
      </c>
      <c r="D34" s="122">
        <v>36189</v>
      </c>
      <c r="E34" s="123">
        <v>28069</v>
      </c>
      <c r="F34" s="124">
        <v>28.928711389789441</v>
      </c>
      <c r="G34" s="125">
        <v>559335</v>
      </c>
      <c r="H34" s="125">
        <v>507248</v>
      </c>
      <c r="I34" s="126">
        <v>5.3</v>
      </c>
    </row>
  </sheetData>
  <mergeCells count="20">
    <mergeCell ref="A1:D1"/>
    <mergeCell ref="D3:F3"/>
    <mergeCell ref="G3:I3"/>
    <mergeCell ref="A5:B6"/>
    <mergeCell ref="A7:A28"/>
    <mergeCell ref="B7:B8"/>
    <mergeCell ref="B9:B10"/>
    <mergeCell ref="B11:B12"/>
    <mergeCell ref="B13:B14"/>
    <mergeCell ref="B15:B16"/>
    <mergeCell ref="A29:A34"/>
    <mergeCell ref="B29:B30"/>
    <mergeCell ref="B31:B32"/>
    <mergeCell ref="B33:B34"/>
    <mergeCell ref="B17:B18"/>
    <mergeCell ref="B19:B20"/>
    <mergeCell ref="B21:B22"/>
    <mergeCell ref="B23:B24"/>
    <mergeCell ref="B25:B26"/>
    <mergeCell ref="B27:B28"/>
  </mergeCells>
  <phoneticPr fontId="2" type="noConversion"/>
  <pageMargins left="0.31496062992125984" right="0.31496062992125984" top="0.15748031496062992" bottom="0.15748031496062992" header="0.11811023622047245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4"/>
  <sheetViews>
    <sheetView zoomScale="80" zoomScaleNormal="80" workbookViewId="0">
      <selection activeCell="E8" sqref="E8"/>
    </sheetView>
  </sheetViews>
  <sheetFormatPr defaultRowHeight="16.5"/>
  <cols>
    <col min="2" max="2" width="10" customWidth="1"/>
    <col min="4" max="9" width="10.25" customWidth="1"/>
  </cols>
  <sheetData>
    <row r="1" spans="1:9" ht="17.25">
      <c r="A1" s="204" t="s">
        <v>45</v>
      </c>
      <c r="B1" s="204"/>
      <c r="C1" s="204"/>
      <c r="D1" s="204"/>
      <c r="E1" s="4"/>
      <c r="F1" s="4"/>
      <c r="G1" s="4"/>
      <c r="H1" s="4"/>
      <c r="I1" s="4"/>
    </row>
    <row r="2" spans="1:9" ht="17.25" thickBot="1">
      <c r="A2" s="5"/>
      <c r="B2" s="5"/>
      <c r="C2" s="5"/>
      <c r="D2" s="5"/>
      <c r="E2" s="4"/>
      <c r="F2" s="4"/>
      <c r="G2" s="4"/>
      <c r="H2" s="4"/>
      <c r="I2" s="4"/>
    </row>
    <row r="3" spans="1:9">
      <c r="A3" s="6"/>
      <c r="B3" s="7"/>
      <c r="C3" s="8"/>
      <c r="D3" s="205" t="s">
        <v>23</v>
      </c>
      <c r="E3" s="206"/>
      <c r="F3" s="207"/>
      <c r="G3" s="206" t="s">
        <v>24</v>
      </c>
      <c r="H3" s="206"/>
      <c r="I3" s="208"/>
    </row>
    <row r="4" spans="1:9">
      <c r="A4" s="9"/>
      <c r="B4" s="10"/>
      <c r="C4" s="11"/>
      <c r="D4" s="12" t="s">
        <v>25</v>
      </c>
      <c r="E4" s="13" t="s">
        <v>26</v>
      </c>
      <c r="F4" s="14" t="s">
        <v>27</v>
      </c>
      <c r="G4" s="15" t="s">
        <v>25</v>
      </c>
      <c r="H4" s="13" t="s">
        <v>26</v>
      </c>
      <c r="I4" s="16" t="s">
        <v>27</v>
      </c>
    </row>
    <row r="5" spans="1:9">
      <c r="A5" s="209" t="s">
        <v>38</v>
      </c>
      <c r="B5" s="210"/>
      <c r="C5" s="17" t="s">
        <v>0</v>
      </c>
      <c r="D5" s="18">
        <v>81055</v>
      </c>
      <c r="E5" s="19">
        <v>346756</v>
      </c>
      <c r="F5" s="20">
        <v>-76.599999999999994</v>
      </c>
      <c r="G5" s="19">
        <v>977889</v>
      </c>
      <c r="H5" s="19">
        <v>1492680</v>
      </c>
      <c r="I5" s="21">
        <v>-34.4876999758823</v>
      </c>
    </row>
    <row r="6" spans="1:9">
      <c r="A6" s="211"/>
      <c r="B6" s="212"/>
      <c r="C6" s="166" t="s">
        <v>1</v>
      </c>
      <c r="D6" s="22">
        <v>716323</v>
      </c>
      <c r="E6" s="23">
        <v>1271421</v>
      </c>
      <c r="F6" s="24">
        <v>-43</v>
      </c>
      <c r="G6" s="23">
        <v>5760203</v>
      </c>
      <c r="H6" s="23">
        <v>6555434</v>
      </c>
      <c r="I6" s="25">
        <v>-12.130867307946358</v>
      </c>
    </row>
    <row r="7" spans="1:9">
      <c r="A7" s="213" t="s">
        <v>39</v>
      </c>
      <c r="B7" s="216" t="s">
        <v>2</v>
      </c>
      <c r="C7" s="26" t="s">
        <v>0</v>
      </c>
      <c r="D7" s="27">
        <f>D9+D11+D13+D15+D17+D19+D21+D23+D25+D27</f>
        <v>65226</v>
      </c>
      <c r="E7" s="28">
        <f>E9+E11+E13+E15+E17+E19+E21+E23+E25+E27</f>
        <v>335902</v>
      </c>
      <c r="F7" s="29">
        <f>(D7-E7)/E7*100</f>
        <v>-80.581836368940941</v>
      </c>
      <c r="G7" s="27">
        <v>757013</v>
      </c>
      <c r="H7" s="28">
        <v>1256875</v>
      </c>
      <c r="I7" s="29">
        <v>-39.770223769269023</v>
      </c>
    </row>
    <row r="8" spans="1:9">
      <c r="A8" s="214"/>
      <c r="B8" s="217"/>
      <c r="C8" s="167" t="s">
        <v>1</v>
      </c>
      <c r="D8" s="31">
        <f>D10+D12+D14+D16+D18+D20+D22+D24+D26+D28</f>
        <v>652469</v>
      </c>
      <c r="E8" s="32">
        <f>E10+E12+E14+E16+E18+E20+E22+E24+E26+E28</f>
        <v>1224472</v>
      </c>
      <c r="F8" s="33">
        <f>(D8-E8)/E8*100</f>
        <v>-46.714257247205325</v>
      </c>
      <c r="G8" s="31">
        <v>4714086</v>
      </c>
      <c r="H8" s="32">
        <v>5555779</v>
      </c>
      <c r="I8" s="33">
        <v>-15.14986467244287</v>
      </c>
    </row>
    <row r="9" spans="1:9">
      <c r="A9" s="214"/>
      <c r="B9" s="218" t="s">
        <v>3</v>
      </c>
      <c r="C9" s="36" t="s">
        <v>0</v>
      </c>
      <c r="D9" s="127">
        <v>3652</v>
      </c>
      <c r="E9" s="38">
        <v>7855</v>
      </c>
      <c r="F9" s="128">
        <v>-53.50732017823043</v>
      </c>
      <c r="G9" s="40">
        <v>159379</v>
      </c>
      <c r="H9" s="40">
        <v>178735</v>
      </c>
      <c r="I9" s="41">
        <v>-10.829440232746801</v>
      </c>
    </row>
    <row r="10" spans="1:9">
      <c r="A10" s="214"/>
      <c r="B10" s="219"/>
      <c r="C10" s="168" t="s">
        <v>1</v>
      </c>
      <c r="D10" s="42">
        <v>14432</v>
      </c>
      <c r="E10" s="43">
        <v>20393</v>
      </c>
      <c r="F10" s="44">
        <v>-29.230618349433641</v>
      </c>
      <c r="G10" s="45">
        <v>939499</v>
      </c>
      <c r="H10" s="45">
        <v>859723</v>
      </c>
      <c r="I10" s="46">
        <v>9.2792678572051646</v>
      </c>
    </row>
    <row r="11" spans="1:9">
      <c r="A11" s="214"/>
      <c r="B11" s="219" t="s">
        <v>4</v>
      </c>
      <c r="C11" s="36" t="s">
        <v>0</v>
      </c>
      <c r="D11" s="127">
        <v>31382</v>
      </c>
      <c r="E11" s="38">
        <v>301570</v>
      </c>
      <c r="F11" s="47">
        <v>-89.593792485989979</v>
      </c>
      <c r="G11" s="40">
        <v>253359</v>
      </c>
      <c r="H11" s="40">
        <v>705844</v>
      </c>
      <c r="I11" s="41">
        <v>-64.105524733510521</v>
      </c>
    </row>
    <row r="12" spans="1:9">
      <c r="A12" s="214"/>
      <c r="B12" s="219"/>
      <c r="C12" s="168" t="s">
        <v>1</v>
      </c>
      <c r="D12" s="42">
        <v>512439</v>
      </c>
      <c r="E12" s="43">
        <v>1078856</v>
      </c>
      <c r="F12" s="44">
        <v>-52.501631357660337</v>
      </c>
      <c r="G12" s="45">
        <v>1997985</v>
      </c>
      <c r="H12" s="45">
        <v>3058222</v>
      </c>
      <c r="I12" s="46">
        <v>-34.668411907310848</v>
      </c>
    </row>
    <row r="13" spans="1:9">
      <c r="A13" s="214"/>
      <c r="B13" s="219" t="s">
        <v>5</v>
      </c>
      <c r="C13" s="36" t="s">
        <v>0</v>
      </c>
      <c r="D13" s="127">
        <v>4959</v>
      </c>
      <c r="E13" s="38">
        <v>3961</v>
      </c>
      <c r="F13" s="47">
        <v>25.1956576622065</v>
      </c>
      <c r="G13" s="40">
        <v>51875</v>
      </c>
      <c r="H13" s="40">
        <v>52006</v>
      </c>
      <c r="I13" s="41">
        <v>-0.25189401222935892</v>
      </c>
    </row>
    <row r="14" spans="1:9">
      <c r="A14" s="214"/>
      <c r="B14" s="219"/>
      <c r="C14" s="168" t="s">
        <v>1</v>
      </c>
      <c r="D14" s="42">
        <v>19801</v>
      </c>
      <c r="E14" s="43">
        <v>12220</v>
      </c>
      <c r="F14" s="44">
        <v>62.03764320785595</v>
      </c>
      <c r="G14" s="45">
        <v>271145</v>
      </c>
      <c r="H14" s="45">
        <v>250441</v>
      </c>
      <c r="I14" s="46">
        <v>8.2670169820436854</v>
      </c>
    </row>
    <row r="15" spans="1:9">
      <c r="A15" s="214"/>
      <c r="B15" s="219" t="s">
        <v>6</v>
      </c>
      <c r="C15" s="36" t="s">
        <v>0</v>
      </c>
      <c r="D15" s="127">
        <v>2069</v>
      </c>
      <c r="E15" s="38">
        <v>2711</v>
      </c>
      <c r="F15" s="47">
        <v>-23.681298413869428</v>
      </c>
      <c r="G15" s="40">
        <v>73641</v>
      </c>
      <c r="H15" s="40">
        <v>65168</v>
      </c>
      <c r="I15" s="41">
        <v>13.001780014731157</v>
      </c>
    </row>
    <row r="16" spans="1:9">
      <c r="A16" s="214"/>
      <c r="B16" s="219"/>
      <c r="C16" s="168" t="s">
        <v>1</v>
      </c>
      <c r="D16" s="42">
        <v>8340</v>
      </c>
      <c r="E16" s="43">
        <v>11528</v>
      </c>
      <c r="F16" s="44">
        <v>-27.654406662040259</v>
      </c>
      <c r="G16" s="45">
        <v>372809</v>
      </c>
      <c r="H16" s="45">
        <v>307743</v>
      </c>
      <c r="I16" s="46">
        <v>21.142966696236787</v>
      </c>
    </row>
    <row r="17" spans="1:9">
      <c r="A17" s="214"/>
      <c r="B17" s="219" t="s">
        <v>7</v>
      </c>
      <c r="C17" s="36" t="s">
        <v>0</v>
      </c>
      <c r="D17" s="127">
        <v>3711</v>
      </c>
      <c r="E17" s="38">
        <v>2616</v>
      </c>
      <c r="F17" s="47">
        <v>41.857798165137609</v>
      </c>
      <c r="G17" s="40">
        <v>18466</v>
      </c>
      <c r="H17" s="40">
        <v>17957</v>
      </c>
      <c r="I17" s="41">
        <v>2.8345492008687412</v>
      </c>
    </row>
    <row r="18" spans="1:9">
      <c r="A18" s="214"/>
      <c r="B18" s="219"/>
      <c r="C18" s="168" t="s">
        <v>1</v>
      </c>
      <c r="D18" s="42">
        <v>18658</v>
      </c>
      <c r="E18" s="43">
        <v>12945</v>
      </c>
      <c r="F18" s="44">
        <v>44.132869833912707</v>
      </c>
      <c r="G18" s="45">
        <v>81100</v>
      </c>
      <c r="H18" s="45">
        <v>72338</v>
      </c>
      <c r="I18" s="46">
        <v>12.112582598357701</v>
      </c>
    </row>
    <row r="19" spans="1:9">
      <c r="A19" s="214"/>
      <c r="B19" s="219" t="s">
        <v>40</v>
      </c>
      <c r="C19" s="36" t="s">
        <v>0</v>
      </c>
      <c r="D19" s="127">
        <v>5659</v>
      </c>
      <c r="E19" s="38">
        <v>3475</v>
      </c>
      <c r="F19" s="47">
        <v>62.84892086330936</v>
      </c>
      <c r="G19" s="40">
        <v>23898</v>
      </c>
      <c r="H19" s="40">
        <v>27926</v>
      </c>
      <c r="I19" s="41">
        <v>-14.423834419537352</v>
      </c>
    </row>
    <row r="20" spans="1:9">
      <c r="A20" s="214"/>
      <c r="B20" s="219"/>
      <c r="C20" s="168" t="s">
        <v>1</v>
      </c>
      <c r="D20" s="42">
        <v>30075</v>
      </c>
      <c r="E20" s="43">
        <v>21475</v>
      </c>
      <c r="F20" s="44">
        <v>40.046565774155994</v>
      </c>
      <c r="G20" s="45">
        <v>129554</v>
      </c>
      <c r="H20" s="45">
        <v>121924</v>
      </c>
      <c r="I20" s="46">
        <v>6.2579967848823914</v>
      </c>
    </row>
    <row r="21" spans="1:9">
      <c r="A21" s="214"/>
      <c r="B21" s="219" t="s">
        <v>41</v>
      </c>
      <c r="C21" s="36" t="s">
        <v>0</v>
      </c>
      <c r="D21" s="127">
        <v>3015</v>
      </c>
      <c r="E21" s="38">
        <v>2416</v>
      </c>
      <c r="F21" s="47">
        <v>24.793046357615907</v>
      </c>
      <c r="G21" s="40">
        <v>17408</v>
      </c>
      <c r="H21" s="40">
        <v>28240</v>
      </c>
      <c r="I21" s="41">
        <v>-38.356940509915013</v>
      </c>
    </row>
    <row r="22" spans="1:9">
      <c r="A22" s="214"/>
      <c r="B22" s="219"/>
      <c r="C22" s="168" t="s">
        <v>1</v>
      </c>
      <c r="D22" s="42">
        <v>10461</v>
      </c>
      <c r="E22" s="43">
        <v>14449</v>
      </c>
      <c r="F22" s="44">
        <v>-27.600525987957653</v>
      </c>
      <c r="G22" s="45">
        <v>104289</v>
      </c>
      <c r="H22" s="45">
        <v>106390</v>
      </c>
      <c r="I22" s="46">
        <v>-1.9748096625622713</v>
      </c>
    </row>
    <row r="23" spans="1:9">
      <c r="A23" s="214"/>
      <c r="B23" s="219" t="s">
        <v>8</v>
      </c>
      <c r="C23" s="36" t="s">
        <v>0</v>
      </c>
      <c r="D23" s="127">
        <v>2306</v>
      </c>
      <c r="E23" s="38">
        <v>1641</v>
      </c>
      <c r="F23" s="47">
        <v>40.524070688604496</v>
      </c>
      <c r="G23" s="40">
        <v>25279</v>
      </c>
      <c r="H23" s="40">
        <v>18190</v>
      </c>
      <c r="I23" s="41">
        <v>38.971962616822431</v>
      </c>
    </row>
    <row r="24" spans="1:9">
      <c r="A24" s="214"/>
      <c r="B24" s="219"/>
      <c r="C24" s="168" t="s">
        <v>1</v>
      </c>
      <c r="D24" s="42">
        <v>8879</v>
      </c>
      <c r="E24" s="43">
        <v>11676</v>
      </c>
      <c r="F24" s="44">
        <v>-23.95512161699213</v>
      </c>
      <c r="G24" s="45">
        <v>113976</v>
      </c>
      <c r="H24" s="45">
        <v>87946</v>
      </c>
      <c r="I24" s="46">
        <v>29.597707684260797</v>
      </c>
    </row>
    <row r="25" spans="1:9">
      <c r="A25" s="214"/>
      <c r="B25" s="219" t="s">
        <v>9</v>
      </c>
      <c r="C25" s="36" t="s">
        <v>0</v>
      </c>
      <c r="D25" s="127">
        <v>4207</v>
      </c>
      <c r="E25" s="38">
        <v>5850</v>
      </c>
      <c r="F25" s="47">
        <v>-28.085470085470092</v>
      </c>
      <c r="G25" s="40">
        <v>40032</v>
      </c>
      <c r="H25" s="40">
        <v>44706</v>
      </c>
      <c r="I25" s="41">
        <v>-10.454972486914505</v>
      </c>
    </row>
    <row r="26" spans="1:9">
      <c r="A26" s="214"/>
      <c r="B26" s="219"/>
      <c r="C26" s="168" t="s">
        <v>1</v>
      </c>
      <c r="D26" s="42">
        <v>10464</v>
      </c>
      <c r="E26" s="43">
        <v>26249</v>
      </c>
      <c r="F26" s="44">
        <v>-60.135624214255778</v>
      </c>
      <c r="G26" s="45">
        <v>230786</v>
      </c>
      <c r="H26" s="45">
        <v>217961</v>
      </c>
      <c r="I26" s="46">
        <v>5.8840801794816544</v>
      </c>
    </row>
    <row r="27" spans="1:9">
      <c r="A27" s="214"/>
      <c r="B27" s="219" t="s">
        <v>10</v>
      </c>
      <c r="C27" s="36" t="s">
        <v>0</v>
      </c>
      <c r="D27" s="127">
        <v>4266</v>
      </c>
      <c r="E27" s="38">
        <v>3807</v>
      </c>
      <c r="F27" s="47">
        <v>12.056737588652481</v>
      </c>
      <c r="G27" s="48">
        <v>93676</v>
      </c>
      <c r="H27" s="48">
        <v>118103</v>
      </c>
      <c r="I27" s="49">
        <v>-20.682793832502139</v>
      </c>
    </row>
    <row r="28" spans="1:9">
      <c r="A28" s="215"/>
      <c r="B28" s="225"/>
      <c r="C28" s="167" t="s">
        <v>1</v>
      </c>
      <c r="D28" s="50">
        <v>18920</v>
      </c>
      <c r="E28" s="51">
        <v>14681</v>
      </c>
      <c r="F28" s="52">
        <v>28.874054900892332</v>
      </c>
      <c r="G28" s="53">
        <v>472943</v>
      </c>
      <c r="H28" s="53">
        <v>473091</v>
      </c>
      <c r="I28" s="54">
        <v>-3.1283621967021141E-2</v>
      </c>
    </row>
    <row r="29" spans="1:9">
      <c r="A29" s="220" t="s">
        <v>42</v>
      </c>
      <c r="B29" s="216" t="s">
        <v>2</v>
      </c>
      <c r="C29" s="55" t="s">
        <v>0</v>
      </c>
      <c r="D29" s="56">
        <f>D31+D33</f>
        <v>15829</v>
      </c>
      <c r="E29" s="57">
        <f>E31+E33</f>
        <v>10854</v>
      </c>
      <c r="F29" s="58">
        <f>(D29-E29)/E29*100</f>
        <v>45.835636631656534</v>
      </c>
      <c r="G29" s="59">
        <v>220876</v>
      </c>
      <c r="H29" s="59">
        <v>235805</v>
      </c>
      <c r="I29" s="60">
        <v>-6.3310786454909769</v>
      </c>
    </row>
    <row r="30" spans="1:9">
      <c r="A30" s="221"/>
      <c r="B30" s="217"/>
      <c r="C30" s="169" t="s">
        <v>1</v>
      </c>
      <c r="D30" s="50">
        <f>D32+D34</f>
        <v>63854</v>
      </c>
      <c r="E30" s="51">
        <f>E32+E34</f>
        <v>46949</v>
      </c>
      <c r="F30" s="61">
        <f>(D30-E30)/E30*100</f>
        <v>36.007156701953186</v>
      </c>
      <c r="G30" s="62">
        <v>1046117</v>
      </c>
      <c r="H30" s="62">
        <v>999655</v>
      </c>
      <c r="I30" s="54">
        <v>4.6478034922048108</v>
      </c>
    </row>
    <row r="31" spans="1:9">
      <c r="A31" s="221"/>
      <c r="B31" s="223" t="s">
        <v>11</v>
      </c>
      <c r="C31" s="63" t="s">
        <v>0</v>
      </c>
      <c r="D31" s="127">
        <v>3785</v>
      </c>
      <c r="E31" s="38">
        <v>2076</v>
      </c>
      <c r="F31" s="47">
        <v>82.321772639691716</v>
      </c>
      <c r="G31" s="40">
        <v>76347</v>
      </c>
      <c r="H31" s="40">
        <v>80489</v>
      </c>
      <c r="I31" s="41">
        <v>-5.1460448011529492</v>
      </c>
    </row>
    <row r="32" spans="1:9">
      <c r="A32" s="221"/>
      <c r="B32" s="224"/>
      <c r="C32" s="170" t="s">
        <v>1</v>
      </c>
      <c r="D32" s="42">
        <v>15621</v>
      </c>
      <c r="E32" s="43">
        <v>10102</v>
      </c>
      <c r="F32" s="44">
        <v>54.632745990892886</v>
      </c>
      <c r="G32" s="45">
        <v>342253</v>
      </c>
      <c r="H32" s="45">
        <v>337091</v>
      </c>
      <c r="I32" s="46">
        <v>1.5313372353459531</v>
      </c>
    </row>
    <row r="33" spans="1:9">
      <c r="A33" s="221"/>
      <c r="B33" s="224" t="s">
        <v>10</v>
      </c>
      <c r="C33" s="63" t="s">
        <v>0</v>
      </c>
      <c r="D33" s="127">
        <v>12044</v>
      </c>
      <c r="E33" s="38">
        <v>8778</v>
      </c>
      <c r="F33" s="47">
        <v>37.206652996126678</v>
      </c>
      <c r="G33" s="48">
        <v>144529</v>
      </c>
      <c r="H33" s="48">
        <v>155316</v>
      </c>
      <c r="I33" s="41">
        <v>2.9</v>
      </c>
    </row>
    <row r="34" spans="1:9" ht="17.25" thickBot="1">
      <c r="A34" s="222"/>
      <c r="B34" s="226"/>
      <c r="C34" s="171" t="s">
        <v>1</v>
      </c>
      <c r="D34" s="64">
        <v>48233</v>
      </c>
      <c r="E34" s="65">
        <v>36847</v>
      </c>
      <c r="F34" s="66">
        <v>30.900751757266534</v>
      </c>
      <c r="G34" s="67">
        <v>703864</v>
      </c>
      <c r="H34" s="67">
        <v>662564</v>
      </c>
      <c r="I34" s="68">
        <v>5.3</v>
      </c>
    </row>
  </sheetData>
  <mergeCells count="20">
    <mergeCell ref="A1:D1"/>
    <mergeCell ref="D3:F3"/>
    <mergeCell ref="G3:I3"/>
    <mergeCell ref="A5:B6"/>
    <mergeCell ref="A7:A28"/>
    <mergeCell ref="B7:B8"/>
    <mergeCell ref="B9:B10"/>
    <mergeCell ref="B11:B12"/>
    <mergeCell ref="B13:B14"/>
    <mergeCell ref="B15:B16"/>
    <mergeCell ref="A29:A34"/>
    <mergeCell ref="B29:B30"/>
    <mergeCell ref="B31:B32"/>
    <mergeCell ref="B33:B34"/>
    <mergeCell ref="B17:B18"/>
    <mergeCell ref="B19:B20"/>
    <mergeCell ref="B21:B22"/>
    <mergeCell ref="B23:B24"/>
    <mergeCell ref="B25:B26"/>
    <mergeCell ref="B27:B28"/>
  </mergeCells>
  <phoneticPr fontId="2" type="noConversion"/>
  <pageMargins left="0.11811023622047245" right="0.11811023622047245" top="0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4"/>
  <sheetViews>
    <sheetView zoomScale="80" zoomScaleNormal="80" workbookViewId="0">
      <selection activeCell="F7" sqref="F7"/>
    </sheetView>
  </sheetViews>
  <sheetFormatPr defaultRowHeight="16.5"/>
  <cols>
    <col min="2" max="2" width="10.125" customWidth="1"/>
    <col min="4" max="9" width="10.25" customWidth="1"/>
  </cols>
  <sheetData>
    <row r="1" spans="1:9" ht="17.25">
      <c r="A1" s="204" t="s">
        <v>44</v>
      </c>
      <c r="B1" s="204"/>
      <c r="C1" s="204"/>
      <c r="D1" s="204"/>
      <c r="E1" s="1"/>
      <c r="F1" s="1"/>
      <c r="G1" s="1"/>
      <c r="H1" s="1"/>
      <c r="I1" s="1"/>
    </row>
    <row r="2" spans="1:9" ht="21" thickBot="1">
      <c r="A2" s="129"/>
      <c r="B2" s="129"/>
      <c r="C2" s="129"/>
      <c r="D2" s="129"/>
      <c r="E2" s="1"/>
      <c r="F2" s="1"/>
      <c r="G2" s="1"/>
      <c r="H2" s="1"/>
      <c r="I2" s="1"/>
    </row>
    <row r="3" spans="1:9">
      <c r="A3" s="6"/>
      <c r="B3" s="7"/>
      <c r="C3" s="8"/>
      <c r="D3" s="205" t="s">
        <v>33</v>
      </c>
      <c r="E3" s="206"/>
      <c r="F3" s="207"/>
      <c r="G3" s="206" t="s">
        <v>34</v>
      </c>
      <c r="H3" s="206"/>
      <c r="I3" s="208"/>
    </row>
    <row r="4" spans="1:9">
      <c r="A4" s="9"/>
      <c r="B4" s="10"/>
      <c r="C4" s="11"/>
      <c r="D4" s="137" t="s">
        <v>35</v>
      </c>
      <c r="E4" s="138" t="s">
        <v>36</v>
      </c>
      <c r="F4" s="139" t="s">
        <v>37</v>
      </c>
      <c r="G4" s="140" t="s">
        <v>35</v>
      </c>
      <c r="H4" s="138" t="s">
        <v>36</v>
      </c>
      <c r="I4" s="141" t="s">
        <v>37</v>
      </c>
    </row>
    <row r="5" spans="1:9">
      <c r="A5" s="209" t="s">
        <v>38</v>
      </c>
      <c r="B5" s="210"/>
      <c r="C5" s="17" t="s">
        <v>0</v>
      </c>
      <c r="D5" s="18">
        <v>86631</v>
      </c>
      <c r="E5" s="19">
        <v>377842</v>
      </c>
      <c r="F5" s="20">
        <v>-77.072162438267839</v>
      </c>
      <c r="G5" s="19">
        <v>991802</v>
      </c>
      <c r="H5" s="19">
        <v>1554413</v>
      </c>
      <c r="I5" s="21">
        <v>-36.194434812369678</v>
      </c>
    </row>
    <row r="6" spans="1:9">
      <c r="A6" s="211"/>
      <c r="B6" s="212"/>
      <c r="C6" s="166" t="s">
        <v>1</v>
      </c>
      <c r="D6" s="22">
        <v>802954</v>
      </c>
      <c r="E6" s="23">
        <v>1649263</v>
      </c>
      <c r="F6" s="24">
        <v>-51.314374966272815</v>
      </c>
      <c r="G6" s="23">
        <v>6752005</v>
      </c>
      <c r="H6" s="23">
        <v>8109847</v>
      </c>
      <c r="I6" s="25">
        <v>-16.743127213127451</v>
      </c>
    </row>
    <row r="7" spans="1:9">
      <c r="A7" s="213" t="s">
        <v>39</v>
      </c>
      <c r="B7" s="216" t="s">
        <v>2</v>
      </c>
      <c r="C7" s="26" t="s">
        <v>0</v>
      </c>
      <c r="D7" s="27">
        <v>71014</v>
      </c>
      <c r="E7" s="28">
        <v>364027</v>
      </c>
      <c r="F7" s="29">
        <v>-80.5</v>
      </c>
      <c r="G7" s="27">
        <v>768132</v>
      </c>
      <c r="H7" s="28">
        <v>1319413</v>
      </c>
      <c r="I7" s="29">
        <v>-41.782292580109491</v>
      </c>
    </row>
    <row r="8" spans="1:9">
      <c r="A8" s="214"/>
      <c r="B8" s="217"/>
      <c r="C8" s="167" t="s">
        <v>1</v>
      </c>
      <c r="D8" s="31">
        <v>723483</v>
      </c>
      <c r="E8" s="32">
        <v>1588499</v>
      </c>
      <c r="F8" s="33">
        <v>-54.5</v>
      </c>
      <c r="G8" s="31">
        <v>5482218</v>
      </c>
      <c r="H8" s="32">
        <v>6875192</v>
      </c>
      <c r="I8" s="33">
        <v>-20.260874169041386</v>
      </c>
    </row>
    <row r="9" spans="1:9">
      <c r="A9" s="214"/>
      <c r="B9" s="218" t="s">
        <v>3</v>
      </c>
      <c r="C9" s="36" t="s">
        <v>0</v>
      </c>
      <c r="D9" s="127">
        <v>6709</v>
      </c>
      <c r="E9" s="38">
        <v>3854</v>
      </c>
      <c r="F9" s="128">
        <v>74.078879086663193</v>
      </c>
      <c r="G9" s="40">
        <v>167785</v>
      </c>
      <c r="H9" s="40">
        <v>180192</v>
      </c>
      <c r="I9" s="41">
        <v>-6.8854333155744962</v>
      </c>
    </row>
    <row r="10" spans="1:9">
      <c r="A10" s="214"/>
      <c r="B10" s="219"/>
      <c r="C10" s="168" t="s">
        <v>1</v>
      </c>
      <c r="D10" s="42">
        <v>21141</v>
      </c>
      <c r="E10" s="43">
        <v>24247</v>
      </c>
      <c r="F10" s="44">
        <v>-12.809832144182792</v>
      </c>
      <c r="G10" s="45">
        <v>1107284</v>
      </c>
      <c r="H10" s="45">
        <v>1039915</v>
      </c>
      <c r="I10" s="46">
        <v>6.4783179394469759</v>
      </c>
    </row>
    <row r="11" spans="1:9">
      <c r="A11" s="214"/>
      <c r="B11" s="219" t="s">
        <v>4</v>
      </c>
      <c r="C11" s="36" t="s">
        <v>0</v>
      </c>
      <c r="D11" s="127">
        <v>33184</v>
      </c>
      <c r="E11" s="38">
        <v>330235</v>
      </c>
      <c r="F11" s="47">
        <v>-89.951398246703107</v>
      </c>
      <c r="G11" s="40">
        <v>254930</v>
      </c>
      <c r="H11" s="40">
        <v>758534</v>
      </c>
      <c r="I11" s="41">
        <v>-66.391750402750574</v>
      </c>
    </row>
    <row r="12" spans="1:9">
      <c r="A12" s="214"/>
      <c r="B12" s="219"/>
      <c r="C12" s="168" t="s">
        <v>1</v>
      </c>
      <c r="D12" s="42">
        <v>545623</v>
      </c>
      <c r="E12" s="43">
        <v>1409091</v>
      </c>
      <c r="F12" s="44">
        <v>-61.278370240105147</v>
      </c>
      <c r="G12" s="45">
        <v>2252915</v>
      </c>
      <c r="H12" s="45">
        <v>3816756</v>
      </c>
      <c r="I12" s="46">
        <v>-40.973040980350852</v>
      </c>
    </row>
    <row r="13" spans="1:9">
      <c r="A13" s="214"/>
      <c r="B13" s="219" t="s">
        <v>5</v>
      </c>
      <c r="C13" s="36" t="s">
        <v>0</v>
      </c>
      <c r="D13" s="127">
        <v>5519</v>
      </c>
      <c r="E13" s="38">
        <v>3688</v>
      </c>
      <c r="F13" s="47">
        <v>49.647505422993504</v>
      </c>
      <c r="G13" s="40">
        <v>58590</v>
      </c>
      <c r="H13" s="40">
        <v>62492</v>
      </c>
      <c r="I13" s="41">
        <v>-6.2439992319016868</v>
      </c>
    </row>
    <row r="14" spans="1:9">
      <c r="A14" s="214"/>
      <c r="B14" s="219"/>
      <c r="C14" s="168" t="s">
        <v>1</v>
      </c>
      <c r="D14" s="42">
        <v>25320</v>
      </c>
      <c r="E14" s="43">
        <v>15908</v>
      </c>
      <c r="F14" s="44">
        <v>59.16519989942168</v>
      </c>
      <c r="G14" s="45">
        <v>329735</v>
      </c>
      <c r="H14" s="45">
        <v>312933</v>
      </c>
      <c r="I14" s="46">
        <v>5.3692004358760537</v>
      </c>
    </row>
    <row r="15" spans="1:9">
      <c r="A15" s="214"/>
      <c r="B15" s="219" t="s">
        <v>6</v>
      </c>
      <c r="C15" s="36" t="s">
        <v>0</v>
      </c>
      <c r="D15" s="127">
        <v>3103</v>
      </c>
      <c r="E15" s="38">
        <v>3815</v>
      </c>
      <c r="F15" s="47">
        <v>-18.663171690694625</v>
      </c>
      <c r="G15" s="40">
        <v>77986</v>
      </c>
      <c r="H15" s="40">
        <v>87722</v>
      </c>
      <c r="I15" s="41">
        <v>-11.098698160096665</v>
      </c>
    </row>
    <row r="16" spans="1:9">
      <c r="A16" s="214"/>
      <c r="B16" s="219"/>
      <c r="C16" s="168" t="s">
        <v>1</v>
      </c>
      <c r="D16" s="42">
        <v>11443</v>
      </c>
      <c r="E16" s="43">
        <v>15343</v>
      </c>
      <c r="F16" s="44">
        <v>-25.418757739685844</v>
      </c>
      <c r="G16" s="45">
        <v>450795</v>
      </c>
      <c r="H16" s="45">
        <v>395465</v>
      </c>
      <c r="I16" s="46">
        <v>13.99112437257406</v>
      </c>
    </row>
    <row r="17" spans="1:9">
      <c r="A17" s="214"/>
      <c r="B17" s="219" t="s">
        <v>7</v>
      </c>
      <c r="C17" s="36" t="s">
        <v>0</v>
      </c>
      <c r="D17" s="127">
        <v>4468</v>
      </c>
      <c r="E17" s="38">
        <v>3524</v>
      </c>
      <c r="F17" s="47">
        <v>26.787741203178214</v>
      </c>
      <c r="G17" s="40">
        <v>21482</v>
      </c>
      <c r="H17" s="40">
        <v>21827</v>
      </c>
      <c r="I17" s="41">
        <v>-1.5806111696522684</v>
      </c>
    </row>
    <row r="18" spans="1:9">
      <c r="A18" s="214"/>
      <c r="B18" s="219"/>
      <c r="C18" s="168" t="s">
        <v>1</v>
      </c>
      <c r="D18" s="42">
        <v>23126</v>
      </c>
      <c r="E18" s="43">
        <v>16469</v>
      </c>
      <c r="F18" s="44">
        <v>40.421397777642852</v>
      </c>
      <c r="G18" s="45">
        <v>102582</v>
      </c>
      <c r="H18" s="45">
        <v>94165</v>
      </c>
      <c r="I18" s="46">
        <v>8.9385652843413155</v>
      </c>
    </row>
    <row r="19" spans="1:9">
      <c r="A19" s="214"/>
      <c r="B19" s="219" t="s">
        <v>40</v>
      </c>
      <c r="C19" s="36" t="s">
        <v>0</v>
      </c>
      <c r="D19" s="127">
        <v>5750</v>
      </c>
      <c r="E19" s="38">
        <v>3727</v>
      </c>
      <c r="F19" s="47">
        <v>54.279581432787779</v>
      </c>
      <c r="G19" s="40">
        <v>18118</v>
      </c>
      <c r="H19" s="40">
        <v>15685</v>
      </c>
      <c r="I19" s="41">
        <v>15.511635320369788</v>
      </c>
    </row>
    <row r="20" spans="1:9">
      <c r="A20" s="214"/>
      <c r="B20" s="219"/>
      <c r="C20" s="168" t="s">
        <v>1</v>
      </c>
      <c r="D20" s="42">
        <v>35825</v>
      </c>
      <c r="E20" s="43">
        <v>25202</v>
      </c>
      <c r="F20" s="44">
        <v>42.151416554241735</v>
      </c>
      <c r="G20" s="45">
        <v>147672</v>
      </c>
      <c r="H20" s="45">
        <v>137609</v>
      </c>
      <c r="I20" s="46">
        <v>7.3127484394189368</v>
      </c>
    </row>
    <row r="21" spans="1:9">
      <c r="A21" s="214"/>
      <c r="B21" s="219" t="s">
        <v>41</v>
      </c>
      <c r="C21" s="36" t="s">
        <v>0</v>
      </c>
      <c r="D21" s="127">
        <v>2780</v>
      </c>
      <c r="E21" s="38">
        <v>3866</v>
      </c>
      <c r="F21" s="47">
        <v>-28.091050181065697</v>
      </c>
      <c r="G21" s="40">
        <v>18760</v>
      </c>
      <c r="H21" s="40">
        <v>25634</v>
      </c>
      <c r="I21" s="41">
        <v>-26.81594756963408</v>
      </c>
    </row>
    <row r="22" spans="1:9">
      <c r="A22" s="214"/>
      <c r="B22" s="219"/>
      <c r="C22" s="168" t="s">
        <v>1</v>
      </c>
      <c r="D22" s="42">
        <v>13241</v>
      </c>
      <c r="E22" s="43">
        <v>18315</v>
      </c>
      <c r="F22" s="44">
        <v>-27.704067704067697</v>
      </c>
      <c r="G22" s="45">
        <v>123049</v>
      </c>
      <c r="H22" s="45">
        <v>132024</v>
      </c>
      <c r="I22" s="46">
        <v>-6.7980064230745878</v>
      </c>
    </row>
    <row r="23" spans="1:9">
      <c r="A23" s="214"/>
      <c r="B23" s="219" t="s">
        <v>8</v>
      </c>
      <c r="C23" s="36" t="s">
        <v>0</v>
      </c>
      <c r="D23" s="127">
        <v>2666</v>
      </c>
      <c r="E23" s="38">
        <v>1890</v>
      </c>
      <c r="F23" s="47">
        <v>41.058201058201064</v>
      </c>
      <c r="G23" s="40">
        <v>31688</v>
      </c>
      <c r="H23" s="40">
        <v>24593</v>
      </c>
      <c r="I23" s="41">
        <v>28.849672671085269</v>
      </c>
    </row>
    <row r="24" spans="1:9">
      <c r="A24" s="214"/>
      <c r="B24" s="219"/>
      <c r="C24" s="168" t="s">
        <v>1</v>
      </c>
      <c r="D24" s="42">
        <v>11545</v>
      </c>
      <c r="E24" s="43">
        <v>13566</v>
      </c>
      <c r="F24" s="44">
        <v>-14.897537962553443</v>
      </c>
      <c r="G24" s="45">
        <v>145664</v>
      </c>
      <c r="H24" s="45">
        <v>112539</v>
      </c>
      <c r="I24" s="46">
        <v>29.434240574378666</v>
      </c>
    </row>
    <row r="25" spans="1:9">
      <c r="A25" s="214"/>
      <c r="B25" s="219" t="s">
        <v>9</v>
      </c>
      <c r="C25" s="36" t="s">
        <v>0</v>
      </c>
      <c r="D25" s="127">
        <v>2603</v>
      </c>
      <c r="E25" s="38">
        <v>1669</v>
      </c>
      <c r="F25" s="47">
        <v>55.961653684841224</v>
      </c>
      <c r="G25" s="40">
        <v>27860</v>
      </c>
      <c r="H25" s="40">
        <v>30436</v>
      </c>
      <c r="I25" s="41">
        <v>-8.4636614535418602</v>
      </c>
    </row>
    <row r="26" spans="1:9">
      <c r="A26" s="214"/>
      <c r="B26" s="219"/>
      <c r="C26" s="168" t="s">
        <v>1</v>
      </c>
      <c r="D26" s="42">
        <v>13067</v>
      </c>
      <c r="E26" s="43">
        <v>27918</v>
      </c>
      <c r="F26" s="44">
        <v>-53.195071280177665</v>
      </c>
      <c r="G26" s="45">
        <v>258646</v>
      </c>
      <c r="H26" s="45">
        <v>248397</v>
      </c>
      <c r="I26" s="46">
        <v>4.1260562728213213</v>
      </c>
    </row>
    <row r="27" spans="1:9">
      <c r="A27" s="214"/>
      <c r="B27" s="219" t="s">
        <v>10</v>
      </c>
      <c r="C27" s="36" t="s">
        <v>0</v>
      </c>
      <c r="D27" s="127">
        <v>4232</v>
      </c>
      <c r="E27" s="38">
        <v>7759</v>
      </c>
      <c r="F27" s="47">
        <v>-45.456888774326586</v>
      </c>
      <c r="G27" s="48">
        <v>90933</v>
      </c>
      <c r="H27" s="48">
        <v>112298</v>
      </c>
      <c r="I27" s="49">
        <v>-19.025272044025719</v>
      </c>
    </row>
    <row r="28" spans="1:9">
      <c r="A28" s="215"/>
      <c r="B28" s="225"/>
      <c r="C28" s="167" t="s">
        <v>1</v>
      </c>
      <c r="D28" s="50">
        <v>23152</v>
      </c>
      <c r="E28" s="51">
        <v>22440</v>
      </c>
      <c r="F28" s="52">
        <v>3.1729055258467014</v>
      </c>
      <c r="G28" s="53">
        <v>563876</v>
      </c>
      <c r="H28" s="53">
        <v>585389</v>
      </c>
      <c r="I28" s="54">
        <v>-3.6749921846840303</v>
      </c>
    </row>
    <row r="29" spans="1:9">
      <c r="A29" s="220" t="s">
        <v>42</v>
      </c>
      <c r="B29" s="216" t="s">
        <v>2</v>
      </c>
      <c r="C29" s="55" t="s">
        <v>0</v>
      </c>
      <c r="D29" s="56">
        <v>15617</v>
      </c>
      <c r="E29" s="57">
        <v>13815</v>
      </c>
      <c r="F29" s="58">
        <v>13</v>
      </c>
      <c r="G29" s="59">
        <v>223670</v>
      </c>
      <c r="H29" s="59">
        <v>235000</v>
      </c>
      <c r="I29" s="60">
        <v>-4.8212765957446804</v>
      </c>
    </row>
    <row r="30" spans="1:9">
      <c r="A30" s="221"/>
      <c r="B30" s="217"/>
      <c r="C30" s="169" t="s">
        <v>1</v>
      </c>
      <c r="D30" s="50">
        <v>79471</v>
      </c>
      <c r="E30" s="51">
        <v>60764</v>
      </c>
      <c r="F30" s="61">
        <v>30.8</v>
      </c>
      <c r="G30" s="62">
        <v>1269787</v>
      </c>
      <c r="H30" s="62">
        <v>1234655</v>
      </c>
      <c r="I30" s="54">
        <v>2.8454912505922709</v>
      </c>
    </row>
    <row r="31" spans="1:9">
      <c r="A31" s="221"/>
      <c r="B31" s="223" t="s">
        <v>11</v>
      </c>
      <c r="C31" s="63" t="s">
        <v>0</v>
      </c>
      <c r="D31" s="127">
        <v>3097</v>
      </c>
      <c r="E31" s="38">
        <v>2716</v>
      </c>
      <c r="F31" s="47">
        <v>14.027982326951388</v>
      </c>
      <c r="G31" s="40">
        <v>85955</v>
      </c>
      <c r="H31" s="40">
        <v>88276</v>
      </c>
      <c r="I31" s="41">
        <v>-2.6292537042910902</v>
      </c>
    </row>
    <row r="32" spans="1:9">
      <c r="A32" s="221"/>
      <c r="B32" s="224"/>
      <c r="C32" s="170" t="s">
        <v>1</v>
      </c>
      <c r="D32" s="42">
        <v>18718</v>
      </c>
      <c r="E32" s="43">
        <v>12818</v>
      </c>
      <c r="F32" s="44">
        <v>46.029021688250907</v>
      </c>
      <c r="G32" s="45">
        <v>428208</v>
      </c>
      <c r="H32" s="45">
        <v>425367</v>
      </c>
      <c r="I32" s="46">
        <v>0.66789384225856008</v>
      </c>
    </row>
    <row r="33" spans="1:9">
      <c r="A33" s="221"/>
      <c r="B33" s="224" t="s">
        <v>10</v>
      </c>
      <c r="C33" s="63" t="s">
        <v>0</v>
      </c>
      <c r="D33" s="127">
        <v>12520</v>
      </c>
      <c r="E33" s="38">
        <v>11099</v>
      </c>
      <c r="F33" s="47">
        <v>12.802955221191098</v>
      </c>
      <c r="G33" s="48">
        <v>137715</v>
      </c>
      <c r="H33" s="48">
        <v>146724</v>
      </c>
      <c r="I33" s="41">
        <v>2.9</v>
      </c>
    </row>
    <row r="34" spans="1:9" ht="17.25" thickBot="1">
      <c r="A34" s="222"/>
      <c r="B34" s="226"/>
      <c r="C34" s="171" t="s">
        <v>1</v>
      </c>
      <c r="D34" s="64">
        <v>60753</v>
      </c>
      <c r="E34" s="65">
        <v>47946</v>
      </c>
      <c r="F34" s="66">
        <v>26.711300212739332</v>
      </c>
      <c r="G34" s="67">
        <v>841579</v>
      </c>
      <c r="H34" s="67">
        <v>809288</v>
      </c>
      <c r="I34" s="68">
        <v>5.3</v>
      </c>
    </row>
  </sheetData>
  <mergeCells count="20">
    <mergeCell ref="A29:A34"/>
    <mergeCell ref="B29:B30"/>
    <mergeCell ref="B31:B32"/>
    <mergeCell ref="B33:B34"/>
    <mergeCell ref="B17:B18"/>
    <mergeCell ref="B19:B20"/>
    <mergeCell ref="B21:B22"/>
    <mergeCell ref="B23:B24"/>
    <mergeCell ref="B25:B26"/>
    <mergeCell ref="B27:B28"/>
    <mergeCell ref="A1:D1"/>
    <mergeCell ref="D3:F3"/>
    <mergeCell ref="G3:I3"/>
    <mergeCell ref="A5:B6"/>
    <mergeCell ref="A7:A28"/>
    <mergeCell ref="B7:B8"/>
    <mergeCell ref="B9:B10"/>
    <mergeCell ref="B11:B12"/>
    <mergeCell ref="B13:B14"/>
    <mergeCell ref="B15:B16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4"/>
  <sheetViews>
    <sheetView topLeftCell="A22" zoomScale="80" zoomScaleNormal="80" workbookViewId="0">
      <selection activeCell="D8" sqref="D8"/>
    </sheetView>
  </sheetViews>
  <sheetFormatPr defaultRowHeight="16.5"/>
  <cols>
    <col min="2" max="2" width="10.125" customWidth="1"/>
    <col min="4" max="9" width="10.25" customWidth="1"/>
  </cols>
  <sheetData>
    <row r="1" spans="1:9" ht="17.25">
      <c r="A1" s="204" t="s">
        <v>43</v>
      </c>
      <c r="B1" s="204"/>
      <c r="C1" s="204"/>
      <c r="D1" s="204"/>
      <c r="E1" s="1"/>
      <c r="F1" s="1"/>
      <c r="G1" s="1"/>
      <c r="H1" s="1"/>
      <c r="I1" s="1"/>
    </row>
    <row r="2" spans="1:9" ht="21" thickBot="1">
      <c r="A2" s="129"/>
      <c r="B2" s="129"/>
      <c r="C2" s="129"/>
      <c r="D2" s="129"/>
      <c r="E2" s="1"/>
      <c r="F2" s="1"/>
      <c r="G2" s="1"/>
      <c r="H2" s="1"/>
      <c r="I2" s="1"/>
    </row>
    <row r="3" spans="1:9">
      <c r="A3" s="6"/>
      <c r="B3" s="7"/>
      <c r="C3" s="8"/>
      <c r="D3" s="205" t="s">
        <v>33</v>
      </c>
      <c r="E3" s="206"/>
      <c r="F3" s="207"/>
      <c r="G3" s="206" t="s">
        <v>34</v>
      </c>
      <c r="H3" s="206"/>
      <c r="I3" s="208"/>
    </row>
    <row r="4" spans="1:9" ht="17.25" thickBot="1">
      <c r="A4" s="9"/>
      <c r="B4" s="10"/>
      <c r="C4" s="11"/>
      <c r="D4" s="150" t="s">
        <v>35</v>
      </c>
      <c r="E4" s="151" t="s">
        <v>36</v>
      </c>
      <c r="F4" s="152" t="s">
        <v>37</v>
      </c>
      <c r="G4" s="153" t="s">
        <v>35</v>
      </c>
      <c r="H4" s="151" t="s">
        <v>36</v>
      </c>
      <c r="I4" s="154" t="s">
        <v>37</v>
      </c>
    </row>
    <row r="5" spans="1:9" ht="17.25" thickTop="1">
      <c r="A5" s="209" t="s">
        <v>38</v>
      </c>
      <c r="B5" s="210"/>
      <c r="C5" s="17" t="s">
        <v>0</v>
      </c>
      <c r="D5" s="155">
        <v>93943</v>
      </c>
      <c r="E5" s="156">
        <v>399084</v>
      </c>
      <c r="F5" s="157">
        <v>-76.5</v>
      </c>
      <c r="G5" s="148">
        <v>991802</v>
      </c>
      <c r="H5" s="148">
        <v>1554413</v>
      </c>
      <c r="I5" s="149">
        <v>-36.194434812369678</v>
      </c>
    </row>
    <row r="6" spans="1:9">
      <c r="A6" s="211"/>
      <c r="B6" s="212"/>
      <c r="C6" s="166" t="s">
        <v>1</v>
      </c>
      <c r="D6" s="158">
        <v>896897</v>
      </c>
      <c r="E6" s="159">
        <v>2048347</v>
      </c>
      <c r="F6" s="160">
        <v>-56.2</v>
      </c>
      <c r="G6" s="23">
        <v>6752005</v>
      </c>
      <c r="H6" s="23">
        <v>8109847</v>
      </c>
      <c r="I6" s="25">
        <v>-16.743127213127451</v>
      </c>
    </row>
    <row r="7" spans="1:9">
      <c r="A7" s="213" t="s">
        <v>39</v>
      </c>
      <c r="B7" s="216" t="s">
        <v>2</v>
      </c>
      <c r="C7" s="26" t="s">
        <v>0</v>
      </c>
      <c r="D7" s="131">
        <v>76055</v>
      </c>
      <c r="E7" s="132">
        <v>386491</v>
      </c>
      <c r="F7" s="133">
        <v>-0.8</v>
      </c>
      <c r="G7" s="28">
        <v>768132</v>
      </c>
      <c r="H7" s="28">
        <v>1319413</v>
      </c>
      <c r="I7" s="161">
        <v>-41.782292580109491</v>
      </c>
    </row>
    <row r="8" spans="1:9">
      <c r="A8" s="214"/>
      <c r="B8" s="217"/>
      <c r="C8" s="167" t="s">
        <v>1</v>
      </c>
      <c r="D8" s="134">
        <v>799538</v>
      </c>
      <c r="E8" s="135">
        <v>1974990</v>
      </c>
      <c r="F8" s="136">
        <v>-0.6</v>
      </c>
      <c r="G8" s="32">
        <v>5482218</v>
      </c>
      <c r="H8" s="32">
        <v>6875192</v>
      </c>
      <c r="I8" s="162">
        <v>-20.260874169041386</v>
      </c>
    </row>
    <row r="9" spans="1:9">
      <c r="A9" s="214"/>
      <c r="B9" s="218" t="s">
        <v>3</v>
      </c>
      <c r="C9" s="36" t="s">
        <v>0</v>
      </c>
      <c r="D9" s="144">
        <v>4894</v>
      </c>
      <c r="E9" s="145">
        <v>4131</v>
      </c>
      <c r="F9" s="146">
        <v>18.5</v>
      </c>
      <c r="G9" s="40">
        <v>167785</v>
      </c>
      <c r="H9" s="40">
        <v>180192</v>
      </c>
      <c r="I9" s="41">
        <v>-6.8854333155744962</v>
      </c>
    </row>
    <row r="10" spans="1:9">
      <c r="A10" s="214"/>
      <c r="B10" s="219"/>
      <c r="C10" s="168" t="s">
        <v>1</v>
      </c>
      <c r="D10" s="142">
        <v>26035</v>
      </c>
      <c r="E10" s="130">
        <v>28378</v>
      </c>
      <c r="F10" s="143">
        <v>-8.3000000000000007</v>
      </c>
      <c r="G10" s="45">
        <v>1107284</v>
      </c>
      <c r="H10" s="45">
        <v>1039915</v>
      </c>
      <c r="I10" s="46">
        <v>6.4783179394469759</v>
      </c>
    </row>
    <row r="11" spans="1:9">
      <c r="A11" s="214"/>
      <c r="B11" s="219" t="s">
        <v>4</v>
      </c>
      <c r="C11" s="36" t="s">
        <v>0</v>
      </c>
      <c r="D11" s="144">
        <v>40825</v>
      </c>
      <c r="E11" s="145">
        <v>356436</v>
      </c>
      <c r="F11" s="146">
        <v>-88.5</v>
      </c>
      <c r="G11" s="40">
        <v>254930</v>
      </c>
      <c r="H11" s="40">
        <v>758534</v>
      </c>
      <c r="I11" s="41">
        <v>-66.391750402750574</v>
      </c>
    </row>
    <row r="12" spans="1:9">
      <c r="A12" s="214"/>
      <c r="B12" s="219"/>
      <c r="C12" s="168" t="s">
        <v>1</v>
      </c>
      <c r="D12" s="142">
        <v>586448</v>
      </c>
      <c r="E12" s="130">
        <v>1765527</v>
      </c>
      <c r="F12" s="143">
        <v>-66.8</v>
      </c>
      <c r="G12" s="45">
        <v>2252915</v>
      </c>
      <c r="H12" s="45">
        <v>3816756</v>
      </c>
      <c r="I12" s="46">
        <v>-40.973040980350852</v>
      </c>
    </row>
    <row r="13" spans="1:9">
      <c r="A13" s="214"/>
      <c r="B13" s="219" t="s">
        <v>5</v>
      </c>
      <c r="C13" s="36" t="s">
        <v>0</v>
      </c>
      <c r="D13" s="144">
        <v>6532</v>
      </c>
      <c r="E13" s="145">
        <v>3988</v>
      </c>
      <c r="F13" s="146">
        <v>63.8</v>
      </c>
      <c r="G13" s="40">
        <v>58590</v>
      </c>
      <c r="H13" s="40">
        <v>62492</v>
      </c>
      <c r="I13" s="41">
        <v>-6.2439992319016868</v>
      </c>
    </row>
    <row r="14" spans="1:9">
      <c r="A14" s="214"/>
      <c r="B14" s="219"/>
      <c r="C14" s="168" t="s">
        <v>1</v>
      </c>
      <c r="D14" s="142">
        <v>31852</v>
      </c>
      <c r="E14" s="130">
        <v>19896</v>
      </c>
      <c r="F14" s="143">
        <v>60.1</v>
      </c>
      <c r="G14" s="45">
        <v>329735</v>
      </c>
      <c r="H14" s="45">
        <v>312933</v>
      </c>
      <c r="I14" s="46">
        <v>5.3692004358760537</v>
      </c>
    </row>
    <row r="15" spans="1:9">
      <c r="A15" s="214"/>
      <c r="B15" s="219" t="s">
        <v>6</v>
      </c>
      <c r="C15" s="36" t="s">
        <v>0</v>
      </c>
      <c r="D15" s="144">
        <v>3384</v>
      </c>
      <c r="E15" s="145">
        <v>4440</v>
      </c>
      <c r="F15" s="146">
        <v>-23.8</v>
      </c>
      <c r="G15" s="40">
        <v>77986</v>
      </c>
      <c r="H15" s="40">
        <v>87722</v>
      </c>
      <c r="I15" s="41">
        <v>-11.098698160096665</v>
      </c>
    </row>
    <row r="16" spans="1:9">
      <c r="A16" s="214"/>
      <c r="B16" s="219"/>
      <c r="C16" s="168" t="s">
        <v>1</v>
      </c>
      <c r="D16" s="142">
        <v>14827</v>
      </c>
      <c r="E16" s="130">
        <v>19783</v>
      </c>
      <c r="F16" s="143">
        <v>-25.1</v>
      </c>
      <c r="G16" s="45">
        <v>450795</v>
      </c>
      <c r="H16" s="45">
        <v>395465</v>
      </c>
      <c r="I16" s="46">
        <v>13.99112437257406</v>
      </c>
    </row>
    <row r="17" spans="1:9">
      <c r="A17" s="214"/>
      <c r="B17" s="219" t="s">
        <v>7</v>
      </c>
      <c r="C17" s="36" t="s">
        <v>0</v>
      </c>
      <c r="D17" s="144">
        <v>2655</v>
      </c>
      <c r="E17" s="145">
        <v>3741</v>
      </c>
      <c r="F17" s="146">
        <v>-29</v>
      </c>
      <c r="G17" s="40">
        <v>21482</v>
      </c>
      <c r="H17" s="40">
        <v>21827</v>
      </c>
      <c r="I17" s="41">
        <v>-1.5806111696522684</v>
      </c>
    </row>
    <row r="18" spans="1:9">
      <c r="A18" s="214"/>
      <c r="B18" s="219"/>
      <c r="C18" s="168" t="s">
        <v>1</v>
      </c>
      <c r="D18" s="142">
        <v>25781</v>
      </c>
      <c r="E18" s="130">
        <v>20210</v>
      </c>
      <c r="F18" s="143">
        <v>27.6</v>
      </c>
      <c r="G18" s="45">
        <v>102582</v>
      </c>
      <c r="H18" s="45">
        <v>94165</v>
      </c>
      <c r="I18" s="46">
        <v>8.9385652843413155</v>
      </c>
    </row>
    <row r="19" spans="1:9">
      <c r="A19" s="214"/>
      <c r="B19" s="219" t="s">
        <v>40</v>
      </c>
      <c r="C19" s="36" t="s">
        <v>0</v>
      </c>
      <c r="D19" s="144">
        <v>2827</v>
      </c>
      <c r="E19" s="145">
        <v>3893</v>
      </c>
      <c r="F19" s="146">
        <v>-27.4</v>
      </c>
      <c r="G19" s="40">
        <v>18118</v>
      </c>
      <c r="H19" s="40">
        <v>15685</v>
      </c>
      <c r="I19" s="41">
        <v>15.511635320369788</v>
      </c>
    </row>
    <row r="20" spans="1:9">
      <c r="A20" s="214"/>
      <c r="B20" s="219"/>
      <c r="C20" s="168" t="s">
        <v>1</v>
      </c>
      <c r="D20" s="142">
        <v>38652</v>
      </c>
      <c r="E20" s="130">
        <v>29095</v>
      </c>
      <c r="F20" s="143">
        <v>32.799999999999997</v>
      </c>
      <c r="G20" s="45">
        <v>147672</v>
      </c>
      <c r="H20" s="45">
        <v>137609</v>
      </c>
      <c r="I20" s="46">
        <v>7.3127484394189368</v>
      </c>
    </row>
    <row r="21" spans="1:9">
      <c r="A21" s="214"/>
      <c r="B21" s="219" t="s">
        <v>41</v>
      </c>
      <c r="C21" s="36" t="s">
        <v>0</v>
      </c>
      <c r="D21" s="144">
        <v>3205</v>
      </c>
      <c r="E21" s="145">
        <v>2501</v>
      </c>
      <c r="F21" s="146">
        <v>28.1</v>
      </c>
      <c r="G21" s="40">
        <v>18760</v>
      </c>
      <c r="H21" s="40">
        <v>25634</v>
      </c>
      <c r="I21" s="41">
        <v>-26.81594756963408</v>
      </c>
    </row>
    <row r="22" spans="1:9">
      <c r="A22" s="214"/>
      <c r="B22" s="219"/>
      <c r="C22" s="168" t="s">
        <v>1</v>
      </c>
      <c r="D22" s="142">
        <v>16446</v>
      </c>
      <c r="E22" s="130">
        <v>20816</v>
      </c>
      <c r="F22" s="143">
        <v>-21</v>
      </c>
      <c r="G22" s="45">
        <v>123049</v>
      </c>
      <c r="H22" s="45">
        <v>132024</v>
      </c>
      <c r="I22" s="46">
        <v>-6.7980064230745878</v>
      </c>
    </row>
    <row r="23" spans="1:9">
      <c r="A23" s="214"/>
      <c r="B23" s="219" t="s">
        <v>8</v>
      </c>
      <c r="C23" s="36" t="s">
        <v>0</v>
      </c>
      <c r="D23" s="144">
        <v>4061</v>
      </c>
      <c r="E23" s="145">
        <v>2589</v>
      </c>
      <c r="F23" s="146">
        <v>56.9</v>
      </c>
      <c r="G23" s="40">
        <v>31688</v>
      </c>
      <c r="H23" s="40">
        <v>24593</v>
      </c>
      <c r="I23" s="41">
        <v>28.849672671085269</v>
      </c>
    </row>
    <row r="24" spans="1:9">
      <c r="A24" s="214"/>
      <c r="B24" s="219"/>
      <c r="C24" s="168" t="s">
        <v>1</v>
      </c>
      <c r="D24" s="142">
        <v>15606</v>
      </c>
      <c r="E24" s="130">
        <v>16155</v>
      </c>
      <c r="F24" s="143">
        <v>-3.4</v>
      </c>
      <c r="G24" s="45">
        <v>145664</v>
      </c>
      <c r="H24" s="45">
        <v>112539</v>
      </c>
      <c r="I24" s="46">
        <v>29.434240574378666</v>
      </c>
    </row>
    <row r="25" spans="1:9">
      <c r="A25" s="214"/>
      <c r="B25" s="219" t="s">
        <v>9</v>
      </c>
      <c r="C25" s="36" t="s">
        <v>0</v>
      </c>
      <c r="D25" s="144">
        <v>2759</v>
      </c>
      <c r="E25" s="147">
        <v>768</v>
      </c>
      <c r="F25" s="146">
        <v>259.2</v>
      </c>
      <c r="G25" s="40">
        <v>27860</v>
      </c>
      <c r="H25" s="40">
        <v>30436</v>
      </c>
      <c r="I25" s="41">
        <v>-8.4636614535418602</v>
      </c>
    </row>
    <row r="26" spans="1:9">
      <c r="A26" s="214"/>
      <c r="B26" s="219"/>
      <c r="C26" s="168" t="s">
        <v>1</v>
      </c>
      <c r="D26" s="142">
        <v>15826</v>
      </c>
      <c r="E26" s="130">
        <v>28686</v>
      </c>
      <c r="F26" s="143">
        <v>-44.8</v>
      </c>
      <c r="G26" s="45">
        <v>258646</v>
      </c>
      <c r="H26" s="45">
        <v>248397</v>
      </c>
      <c r="I26" s="46">
        <v>4.1260562728213213</v>
      </c>
    </row>
    <row r="27" spans="1:9">
      <c r="A27" s="214"/>
      <c r="B27" s="219" t="s">
        <v>10</v>
      </c>
      <c r="C27" s="36" t="s">
        <v>0</v>
      </c>
      <c r="D27" s="144">
        <v>4913</v>
      </c>
      <c r="E27" s="145">
        <v>4004</v>
      </c>
      <c r="F27" s="146">
        <v>22.7</v>
      </c>
      <c r="G27" s="48">
        <v>90933</v>
      </c>
      <c r="H27" s="48">
        <v>112298</v>
      </c>
      <c r="I27" s="49">
        <v>-19.025272044025719</v>
      </c>
    </row>
    <row r="28" spans="1:9">
      <c r="A28" s="215"/>
      <c r="B28" s="225"/>
      <c r="C28" s="167" t="s">
        <v>1</v>
      </c>
      <c r="D28" s="142">
        <v>28065</v>
      </c>
      <c r="E28" s="130">
        <v>26444</v>
      </c>
      <c r="F28" s="143">
        <v>6.1</v>
      </c>
      <c r="G28" s="53">
        <v>563876</v>
      </c>
      <c r="H28" s="53">
        <v>585389</v>
      </c>
      <c r="I28" s="54">
        <v>-3.6749921846840303</v>
      </c>
    </row>
    <row r="29" spans="1:9">
      <c r="A29" s="220" t="s">
        <v>42</v>
      </c>
      <c r="B29" s="216" t="s">
        <v>2</v>
      </c>
      <c r="C29" s="55" t="s">
        <v>0</v>
      </c>
      <c r="D29" s="131">
        <v>17888</v>
      </c>
      <c r="E29" s="132">
        <v>12593</v>
      </c>
      <c r="F29" s="133">
        <v>0.42</v>
      </c>
      <c r="G29" s="59">
        <v>223670</v>
      </c>
      <c r="H29" s="59">
        <v>235000</v>
      </c>
      <c r="I29" s="60">
        <v>-4.8212765957446804</v>
      </c>
    </row>
    <row r="30" spans="1:9">
      <c r="A30" s="221"/>
      <c r="B30" s="217"/>
      <c r="C30" s="169" t="s">
        <v>1</v>
      </c>
      <c r="D30" s="134">
        <v>97359</v>
      </c>
      <c r="E30" s="135">
        <v>73357</v>
      </c>
      <c r="F30" s="136">
        <v>0.33</v>
      </c>
      <c r="G30" s="62">
        <v>1269787</v>
      </c>
      <c r="H30" s="62">
        <v>1234655</v>
      </c>
      <c r="I30" s="54">
        <v>2.8454912505922709</v>
      </c>
    </row>
    <row r="31" spans="1:9">
      <c r="A31" s="221"/>
      <c r="B31" s="223" t="s">
        <v>11</v>
      </c>
      <c r="C31" s="63" t="s">
        <v>0</v>
      </c>
      <c r="D31" s="144">
        <v>3923</v>
      </c>
      <c r="E31" s="145">
        <v>3136</v>
      </c>
      <c r="F31" s="146">
        <v>25.1</v>
      </c>
      <c r="G31" s="40">
        <v>85955</v>
      </c>
      <c r="H31" s="40">
        <v>88276</v>
      </c>
      <c r="I31" s="41">
        <v>-2.6292537042910902</v>
      </c>
    </row>
    <row r="32" spans="1:9">
      <c r="A32" s="221"/>
      <c r="B32" s="224"/>
      <c r="C32" s="170" t="s">
        <v>1</v>
      </c>
      <c r="D32" s="142">
        <v>22641</v>
      </c>
      <c r="E32" s="130">
        <v>15954</v>
      </c>
      <c r="F32" s="143">
        <v>41.9</v>
      </c>
      <c r="G32" s="45">
        <v>428208</v>
      </c>
      <c r="H32" s="45">
        <v>425367</v>
      </c>
      <c r="I32" s="46">
        <v>0.66789384225856008</v>
      </c>
    </row>
    <row r="33" spans="1:9">
      <c r="A33" s="221"/>
      <c r="B33" s="224" t="s">
        <v>10</v>
      </c>
      <c r="C33" s="63" t="s">
        <v>0</v>
      </c>
      <c r="D33" s="144">
        <v>13965</v>
      </c>
      <c r="E33" s="145">
        <v>9457</v>
      </c>
      <c r="F33" s="146">
        <v>47.7</v>
      </c>
      <c r="G33" s="48">
        <v>137715</v>
      </c>
      <c r="H33" s="48">
        <v>146724</v>
      </c>
      <c r="I33" s="41">
        <v>2.9</v>
      </c>
    </row>
    <row r="34" spans="1:9" ht="17.25" thickBot="1">
      <c r="A34" s="222"/>
      <c r="B34" s="226"/>
      <c r="C34" s="171" t="s">
        <v>1</v>
      </c>
      <c r="D34" s="163">
        <v>74718</v>
      </c>
      <c r="E34" s="164">
        <v>57403</v>
      </c>
      <c r="F34" s="165">
        <v>30.2</v>
      </c>
      <c r="G34" s="67">
        <v>841579</v>
      </c>
      <c r="H34" s="67">
        <v>809288</v>
      </c>
      <c r="I34" s="68">
        <v>5.3</v>
      </c>
    </row>
  </sheetData>
  <mergeCells count="20">
    <mergeCell ref="A29:A34"/>
    <mergeCell ref="B29:B30"/>
    <mergeCell ref="B31:B32"/>
    <mergeCell ref="B33:B34"/>
    <mergeCell ref="B17:B18"/>
    <mergeCell ref="B19:B20"/>
    <mergeCell ref="B21:B22"/>
    <mergeCell ref="B23:B24"/>
    <mergeCell ref="B25:B26"/>
    <mergeCell ref="B27:B28"/>
    <mergeCell ref="A1:D1"/>
    <mergeCell ref="D3:F3"/>
    <mergeCell ref="G3:I3"/>
    <mergeCell ref="A5:B6"/>
    <mergeCell ref="A7:A28"/>
    <mergeCell ref="B7:B8"/>
    <mergeCell ref="B9:B10"/>
    <mergeCell ref="B11:B12"/>
    <mergeCell ref="B13:B14"/>
    <mergeCell ref="B15:B16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4"/>
  <sheetViews>
    <sheetView tabSelected="1" zoomScale="80" zoomScaleNormal="80" workbookViewId="0">
      <selection activeCell="F8" sqref="F8"/>
    </sheetView>
  </sheetViews>
  <sheetFormatPr defaultRowHeight="16.5"/>
  <cols>
    <col min="2" max="2" width="10.125" customWidth="1"/>
    <col min="4" max="9" width="10.25" customWidth="1"/>
  </cols>
  <sheetData>
    <row r="1" spans="1:9" ht="17.25">
      <c r="A1" s="204" t="s">
        <v>55</v>
      </c>
      <c r="B1" s="204"/>
      <c r="C1" s="204"/>
      <c r="D1" s="204"/>
      <c r="E1" s="1"/>
      <c r="F1" s="1"/>
      <c r="G1" s="1"/>
      <c r="H1" s="1"/>
      <c r="I1" s="1"/>
    </row>
    <row r="2" spans="1:9" ht="21" thickBot="1">
      <c r="A2" s="129"/>
      <c r="B2" s="129"/>
      <c r="C2" s="129"/>
      <c r="D2" s="129"/>
      <c r="E2" s="1"/>
      <c r="F2" s="1"/>
      <c r="G2" s="1"/>
      <c r="H2" s="1"/>
      <c r="I2" s="1"/>
    </row>
    <row r="3" spans="1:9">
      <c r="A3" s="6"/>
      <c r="B3" s="7"/>
      <c r="C3" s="8"/>
      <c r="D3" s="205" t="s">
        <v>33</v>
      </c>
      <c r="E3" s="206"/>
      <c r="F3" s="207"/>
      <c r="G3" s="206" t="s">
        <v>34</v>
      </c>
      <c r="H3" s="206"/>
      <c r="I3" s="208"/>
    </row>
    <row r="4" spans="1:9" ht="17.25" thickBot="1">
      <c r="A4" s="9"/>
      <c r="B4" s="10"/>
      <c r="C4" s="11"/>
      <c r="D4" s="150" t="s">
        <v>35</v>
      </c>
      <c r="E4" s="151" t="s">
        <v>36</v>
      </c>
      <c r="F4" s="152" t="s">
        <v>37</v>
      </c>
      <c r="G4" s="153" t="s">
        <v>35</v>
      </c>
      <c r="H4" s="151" t="s">
        <v>36</v>
      </c>
      <c r="I4" s="154" t="s">
        <v>37</v>
      </c>
    </row>
    <row r="5" spans="1:9" ht="17.25" thickTop="1">
      <c r="A5" s="209" t="s">
        <v>38</v>
      </c>
      <c r="B5" s="210"/>
      <c r="C5" s="17" t="s">
        <v>0</v>
      </c>
      <c r="D5" s="155">
        <f>D7+D29</f>
        <v>78380</v>
      </c>
      <c r="E5" s="156">
        <f>E7+E29</f>
        <v>434856</v>
      </c>
      <c r="F5" s="188">
        <f t="shared" ref="F5:F6" si="0">(D5/E5-1)*100</f>
        <v>-81.975642511544052</v>
      </c>
      <c r="G5" s="148">
        <v>1103506</v>
      </c>
      <c r="H5" s="148">
        <v>1664303</v>
      </c>
      <c r="I5" s="149">
        <v>-33.695607110003408</v>
      </c>
    </row>
    <row r="6" spans="1:9">
      <c r="A6" s="211"/>
      <c r="B6" s="212"/>
      <c r="C6" s="166" t="s">
        <v>1</v>
      </c>
      <c r="D6" s="158">
        <f>D8+D30</f>
        <v>975277</v>
      </c>
      <c r="E6" s="159">
        <f>E8+E30</f>
        <v>2483203</v>
      </c>
      <c r="F6" s="189">
        <f t="shared" si="0"/>
        <v>-60.725039394685012</v>
      </c>
      <c r="G6" s="23">
        <v>8864182</v>
      </c>
      <c r="H6" s="23">
        <v>11477645</v>
      </c>
      <c r="I6" s="25">
        <v>-22.77002817215552</v>
      </c>
    </row>
    <row r="7" spans="1:9">
      <c r="A7" s="213" t="s">
        <v>39</v>
      </c>
      <c r="B7" s="216" t="s">
        <v>2</v>
      </c>
      <c r="C7" s="26" t="s">
        <v>0</v>
      </c>
      <c r="D7" s="28">
        <f>D9+D11+D13+D15+D17+D19+D21+D23+D25+D27</f>
        <v>65908</v>
      </c>
      <c r="E7" s="28">
        <f>E9+E11+E13+E15+E17+E19+E21+E23+E25+E27</f>
        <v>419266</v>
      </c>
      <c r="F7" s="186">
        <f>(D7/E7-1)*100</f>
        <v>-84.280146732623209</v>
      </c>
      <c r="G7" s="28">
        <v>890001</v>
      </c>
      <c r="H7" s="28">
        <v>1443009</v>
      </c>
      <c r="I7" s="161">
        <v>-38.323253701120365</v>
      </c>
    </row>
    <row r="8" spans="1:9">
      <c r="A8" s="214"/>
      <c r="B8" s="217"/>
      <c r="C8" s="167" t="s">
        <v>1</v>
      </c>
      <c r="D8" s="32">
        <f>D10+D12+D14+D16+D18+D20+D22+D24+D26+D28</f>
        <v>865446</v>
      </c>
      <c r="E8" s="32">
        <f>E10+E12+E14+E16+E18+E20+E22+E24+E26+E28</f>
        <v>2394256</v>
      </c>
      <c r="F8" s="187">
        <f>(D8/E8-1)*100</f>
        <v>-63.853238751411709</v>
      </c>
      <c r="G8" s="32">
        <v>7154841</v>
      </c>
      <c r="H8" s="32">
        <v>9789267</v>
      </c>
      <c r="I8" s="162">
        <v>-26.91137140298656</v>
      </c>
    </row>
    <row r="9" spans="1:9">
      <c r="A9" s="214"/>
      <c r="B9" s="218" t="s">
        <v>3</v>
      </c>
      <c r="C9" s="36" t="s">
        <v>0</v>
      </c>
      <c r="D9" s="144">
        <v>7768</v>
      </c>
      <c r="E9" s="145">
        <v>4539</v>
      </c>
      <c r="F9" s="183">
        <v>71.139017404714679</v>
      </c>
      <c r="G9" s="40">
        <v>226735</v>
      </c>
      <c r="H9" s="40">
        <v>225456</v>
      </c>
      <c r="I9" s="41">
        <v>0.56729472713079598</v>
      </c>
    </row>
    <row r="10" spans="1:9">
      <c r="A10" s="214"/>
      <c r="B10" s="219"/>
      <c r="C10" s="168" t="s">
        <v>1</v>
      </c>
      <c r="D10" s="142">
        <v>33803</v>
      </c>
      <c r="E10" s="130">
        <v>32917</v>
      </c>
      <c r="F10" s="184">
        <v>2.6916183127259501</v>
      </c>
      <c r="G10" s="45">
        <v>1504653</v>
      </c>
      <c r="H10" s="45">
        <v>1451565</v>
      </c>
      <c r="I10" s="46">
        <v>3.6572940240361174</v>
      </c>
    </row>
    <row r="11" spans="1:9">
      <c r="A11" s="214"/>
      <c r="B11" s="219" t="s">
        <v>4</v>
      </c>
      <c r="C11" s="36" t="s">
        <v>0</v>
      </c>
      <c r="D11" s="144">
        <v>38560</v>
      </c>
      <c r="E11" s="145">
        <v>393479</v>
      </c>
      <c r="F11" s="183">
        <v>-90.200239402865208</v>
      </c>
      <c r="G11" s="40">
        <v>339388</v>
      </c>
      <c r="H11" s="40">
        <v>873771</v>
      </c>
      <c r="I11" s="41">
        <v>-61.158243979257719</v>
      </c>
    </row>
    <row r="12" spans="1:9">
      <c r="A12" s="214"/>
      <c r="B12" s="219"/>
      <c r="C12" s="168" t="s">
        <v>1</v>
      </c>
      <c r="D12" s="142">
        <v>625008</v>
      </c>
      <c r="E12" s="130">
        <v>2159006</v>
      </c>
      <c r="F12" s="184">
        <v>-71.051122599937202</v>
      </c>
      <c r="G12" s="45">
        <v>2873566</v>
      </c>
      <c r="H12" s="45">
        <v>5608046</v>
      </c>
      <c r="I12" s="46">
        <v>-48.759942411314029</v>
      </c>
    </row>
    <row r="13" spans="1:9">
      <c r="A13" s="214"/>
      <c r="B13" s="219" t="s">
        <v>5</v>
      </c>
      <c r="C13" s="36" t="s">
        <v>0</v>
      </c>
      <c r="D13" s="144">
        <v>5247</v>
      </c>
      <c r="E13" s="145">
        <v>5307</v>
      </c>
      <c r="F13" s="183">
        <v>-1.1305822498586764</v>
      </c>
      <c r="G13" s="40">
        <v>59259</v>
      </c>
      <c r="H13" s="40">
        <v>56507</v>
      </c>
      <c r="I13" s="41">
        <v>4.8701930734245336</v>
      </c>
    </row>
    <row r="14" spans="1:9">
      <c r="A14" s="214"/>
      <c r="B14" s="219"/>
      <c r="C14" s="168" t="s">
        <v>1</v>
      </c>
      <c r="D14" s="142">
        <v>37099</v>
      </c>
      <c r="E14" s="130">
        <v>25203</v>
      </c>
      <c r="F14" s="184">
        <v>47.200730071816849</v>
      </c>
      <c r="G14" s="45">
        <v>445999</v>
      </c>
      <c r="H14" s="45">
        <v>428114</v>
      </c>
      <c r="I14" s="46">
        <v>4.1776255857084887</v>
      </c>
    </row>
    <row r="15" spans="1:9">
      <c r="A15" s="214"/>
      <c r="B15" s="219" t="s">
        <v>6</v>
      </c>
      <c r="C15" s="36" t="s">
        <v>0</v>
      </c>
      <c r="D15" s="144">
        <v>3711</v>
      </c>
      <c r="E15" s="145">
        <v>4765</v>
      </c>
      <c r="F15" s="183">
        <v>-22.119622245540398</v>
      </c>
      <c r="G15" s="40">
        <v>81867</v>
      </c>
      <c r="H15" s="40">
        <v>79481</v>
      </c>
      <c r="I15" s="41">
        <v>3.001975314855132</v>
      </c>
    </row>
    <row r="16" spans="1:9">
      <c r="A16" s="214"/>
      <c r="B16" s="219"/>
      <c r="C16" s="168" t="s">
        <v>1</v>
      </c>
      <c r="D16" s="142">
        <v>18538</v>
      </c>
      <c r="E16" s="130">
        <v>24548</v>
      </c>
      <c r="F16" s="184">
        <v>-24.482646244093203</v>
      </c>
      <c r="G16" s="45">
        <v>617340</v>
      </c>
      <c r="H16" s="45">
        <v>556405</v>
      </c>
      <c r="I16" s="46">
        <v>10.951555072294461</v>
      </c>
    </row>
    <row r="17" spans="1:9">
      <c r="A17" s="214"/>
      <c r="B17" s="219" t="s">
        <v>7</v>
      </c>
      <c r="C17" s="36" t="s">
        <v>0</v>
      </c>
      <c r="D17" s="144">
        <v>1147</v>
      </c>
      <c r="E17" s="145">
        <v>1413</v>
      </c>
      <c r="F17" s="183">
        <v>-18.825194621372958</v>
      </c>
      <c r="G17" s="40">
        <v>10764</v>
      </c>
      <c r="H17" s="40">
        <v>10927</v>
      </c>
      <c r="I17" s="41">
        <v>-1.4917177633385181</v>
      </c>
    </row>
    <row r="18" spans="1:9">
      <c r="A18" s="214"/>
      <c r="B18" s="219"/>
      <c r="C18" s="168" t="s">
        <v>1</v>
      </c>
      <c r="D18" s="142">
        <v>26928</v>
      </c>
      <c r="E18" s="130">
        <v>21623</v>
      </c>
      <c r="F18" s="184">
        <v>24.534060953614215</v>
      </c>
      <c r="G18" s="45">
        <v>124028</v>
      </c>
      <c r="H18" s="45">
        <v>116506</v>
      </c>
      <c r="I18" s="46">
        <v>6.4563198461881743</v>
      </c>
    </row>
    <row r="19" spans="1:9">
      <c r="A19" s="214"/>
      <c r="B19" s="219" t="s">
        <v>40</v>
      </c>
      <c r="C19" s="36" t="s">
        <v>0</v>
      </c>
      <c r="D19" s="144">
        <v>1356</v>
      </c>
      <c r="E19" s="145">
        <v>1394</v>
      </c>
      <c r="F19" s="183">
        <v>-2.7259684361549432</v>
      </c>
      <c r="G19" s="40">
        <v>15711</v>
      </c>
      <c r="H19" s="40">
        <v>13860</v>
      </c>
      <c r="I19" s="41">
        <v>13.354978354978364</v>
      </c>
    </row>
    <row r="20" spans="1:9">
      <c r="A20" s="214"/>
      <c r="B20" s="219"/>
      <c r="C20" s="168" t="s">
        <v>1</v>
      </c>
      <c r="D20" s="142">
        <v>40008</v>
      </c>
      <c r="E20" s="130">
        <v>30489</v>
      </c>
      <c r="F20" s="184">
        <v>31.22109613303158</v>
      </c>
      <c r="G20" s="45">
        <v>176140</v>
      </c>
      <c r="H20" s="45">
        <v>167677</v>
      </c>
      <c r="I20" s="46">
        <v>5.0472038502597183</v>
      </c>
    </row>
    <row r="21" spans="1:9">
      <c r="A21" s="214"/>
      <c r="B21" s="219" t="s">
        <v>41</v>
      </c>
      <c r="C21" s="36" t="s">
        <v>0</v>
      </c>
      <c r="D21" s="144">
        <v>1043</v>
      </c>
      <c r="E21" s="145">
        <v>1627</v>
      </c>
      <c r="F21" s="183">
        <v>-35.894283958205293</v>
      </c>
      <c r="G21" s="40">
        <v>13957</v>
      </c>
      <c r="H21" s="40">
        <v>25139</v>
      </c>
      <c r="I21" s="41">
        <v>-44.480687378177329</v>
      </c>
    </row>
    <row r="22" spans="1:9">
      <c r="A22" s="214"/>
      <c r="B22" s="219"/>
      <c r="C22" s="168" t="s">
        <v>1</v>
      </c>
      <c r="D22" s="142">
        <v>17489</v>
      </c>
      <c r="E22" s="130">
        <v>22443</v>
      </c>
      <c r="F22" s="184">
        <v>-22.073697812235437</v>
      </c>
      <c r="G22" s="45">
        <v>153134</v>
      </c>
      <c r="H22" s="45">
        <v>186567</v>
      </c>
      <c r="I22" s="46">
        <v>-17.92010376969132</v>
      </c>
    </row>
    <row r="23" spans="1:9">
      <c r="A23" s="214"/>
      <c r="B23" s="219" t="s">
        <v>8</v>
      </c>
      <c r="C23" s="36" t="s">
        <v>0</v>
      </c>
      <c r="D23" s="144">
        <v>1490</v>
      </c>
      <c r="E23" s="145">
        <v>1411</v>
      </c>
      <c r="F23" s="183">
        <v>5.5988660524450893</v>
      </c>
      <c r="G23" s="40">
        <v>27572</v>
      </c>
      <c r="H23" s="40">
        <v>20660</v>
      </c>
      <c r="I23" s="41">
        <v>33.455953533397874</v>
      </c>
    </row>
    <row r="24" spans="1:9">
      <c r="A24" s="214"/>
      <c r="B24" s="219"/>
      <c r="C24" s="168" t="s">
        <v>1</v>
      </c>
      <c r="D24" s="142">
        <v>17096</v>
      </c>
      <c r="E24" s="130">
        <v>17566</v>
      </c>
      <c r="F24" s="184">
        <v>-2.6756233633154949</v>
      </c>
      <c r="G24" s="45">
        <v>204764</v>
      </c>
      <c r="H24" s="45">
        <v>157739</v>
      </c>
      <c r="I24" s="46">
        <v>29.811904475113948</v>
      </c>
    </row>
    <row r="25" spans="1:9">
      <c r="A25" s="214"/>
      <c r="B25" s="219" t="s">
        <v>9</v>
      </c>
      <c r="C25" s="36" t="s">
        <v>0</v>
      </c>
      <c r="D25" s="144">
        <v>920</v>
      </c>
      <c r="E25" s="147">
        <v>1538</v>
      </c>
      <c r="F25" s="183">
        <v>-40.18205461638491</v>
      </c>
      <c r="G25" s="40">
        <v>23497</v>
      </c>
      <c r="H25" s="40">
        <v>20858</v>
      </c>
      <c r="I25" s="41">
        <v>12.652219771790207</v>
      </c>
    </row>
    <row r="26" spans="1:9">
      <c r="A26" s="214"/>
      <c r="B26" s="219"/>
      <c r="C26" s="168" t="s">
        <v>1</v>
      </c>
      <c r="D26" s="142">
        <v>16746</v>
      </c>
      <c r="E26" s="130">
        <v>30224</v>
      </c>
      <c r="F26" s="184">
        <v>-44.593700370566438</v>
      </c>
      <c r="G26" s="45">
        <v>306774</v>
      </c>
      <c r="H26" s="45">
        <v>296526</v>
      </c>
      <c r="I26" s="46">
        <v>3.4560207199368698</v>
      </c>
    </row>
    <row r="27" spans="1:9">
      <c r="A27" s="214"/>
      <c r="B27" s="219" t="s">
        <v>10</v>
      </c>
      <c r="C27" s="36" t="s">
        <v>0</v>
      </c>
      <c r="D27" s="144">
        <v>4666</v>
      </c>
      <c r="E27" s="145">
        <v>3793</v>
      </c>
      <c r="F27" s="183">
        <v>23.01608225678882</v>
      </c>
      <c r="G27" s="48">
        <v>91251</v>
      </c>
      <c r="H27" s="48">
        <v>116350</v>
      </c>
      <c r="I27" s="49">
        <v>-21.571981091534166</v>
      </c>
    </row>
    <row r="28" spans="1:9">
      <c r="A28" s="215"/>
      <c r="B28" s="225"/>
      <c r="C28" s="167" t="s">
        <v>1</v>
      </c>
      <c r="D28" s="142">
        <v>32731</v>
      </c>
      <c r="E28" s="130">
        <v>30237</v>
      </c>
      <c r="F28" s="184">
        <v>8.2481727684624815</v>
      </c>
      <c r="G28" s="53">
        <v>748443</v>
      </c>
      <c r="H28" s="53">
        <v>820122</v>
      </c>
      <c r="I28" s="54">
        <v>-8.7400411158339857</v>
      </c>
    </row>
    <row r="29" spans="1:9">
      <c r="A29" s="220" t="s">
        <v>42</v>
      </c>
      <c r="B29" s="216" t="s">
        <v>2</v>
      </c>
      <c r="C29" s="55" t="s">
        <v>0</v>
      </c>
      <c r="D29" s="131">
        <f>D31+D33</f>
        <v>12472</v>
      </c>
      <c r="E29" s="132">
        <f>E31+E33</f>
        <v>15590</v>
      </c>
      <c r="F29" s="186">
        <f>(D29/E29-1)*100</f>
        <v>-19.999999999999996</v>
      </c>
      <c r="G29" s="59">
        <v>213505</v>
      </c>
      <c r="H29" s="59">
        <v>221294</v>
      </c>
      <c r="I29" s="60">
        <v>-3.519752004121214</v>
      </c>
    </row>
    <row r="30" spans="1:9">
      <c r="A30" s="221"/>
      <c r="B30" s="217"/>
      <c r="C30" s="169" t="s">
        <v>1</v>
      </c>
      <c r="D30" s="134">
        <f>D32+D34</f>
        <v>109831</v>
      </c>
      <c r="E30" s="135">
        <f>E32+E34</f>
        <v>88947</v>
      </c>
      <c r="F30" s="187">
        <f>(D30/E30-1)*100</f>
        <v>23.479150505357115</v>
      </c>
      <c r="G30" s="62">
        <v>1709341</v>
      </c>
      <c r="H30" s="62">
        <v>1688378</v>
      </c>
      <c r="I30" s="54">
        <v>1.2416058489271953</v>
      </c>
    </row>
    <row r="31" spans="1:9">
      <c r="A31" s="221"/>
      <c r="B31" s="223" t="s">
        <v>11</v>
      </c>
      <c r="C31" s="63" t="s">
        <v>0</v>
      </c>
      <c r="D31" s="144">
        <v>2534</v>
      </c>
      <c r="E31" s="145">
        <v>4086</v>
      </c>
      <c r="F31" s="183">
        <v>-37.983357807146355</v>
      </c>
      <c r="G31" s="40">
        <v>71496</v>
      </c>
      <c r="H31" s="40">
        <v>69434</v>
      </c>
      <c r="I31" s="41">
        <v>2.9697266468876826</v>
      </c>
    </row>
    <row r="32" spans="1:9">
      <c r="A32" s="221"/>
      <c r="B32" s="224"/>
      <c r="C32" s="170" t="s">
        <v>1</v>
      </c>
      <c r="D32" s="142">
        <v>25175</v>
      </c>
      <c r="E32" s="130">
        <v>20040</v>
      </c>
      <c r="F32" s="184">
        <v>25.623752495009995</v>
      </c>
      <c r="G32" s="45">
        <v>582176</v>
      </c>
      <c r="H32" s="45">
        <v>573327</v>
      </c>
      <c r="I32" s="46">
        <v>1.5434472822664969</v>
      </c>
    </row>
    <row r="33" spans="1:9">
      <c r="A33" s="221"/>
      <c r="B33" s="224" t="s">
        <v>10</v>
      </c>
      <c r="C33" s="63" t="s">
        <v>0</v>
      </c>
      <c r="D33" s="144">
        <v>9938</v>
      </c>
      <c r="E33" s="145">
        <v>11504</v>
      </c>
      <c r="F33" s="183">
        <v>-13.612656467315716</v>
      </c>
      <c r="G33" s="48">
        <v>142009</v>
      </c>
      <c r="H33" s="48">
        <v>151860</v>
      </c>
      <c r="I33" s="41">
        <v>2.9</v>
      </c>
    </row>
    <row r="34" spans="1:9" ht="17.25" thickBot="1">
      <c r="A34" s="222"/>
      <c r="B34" s="226"/>
      <c r="C34" s="171" t="s">
        <v>1</v>
      </c>
      <c r="D34" s="163">
        <v>84656</v>
      </c>
      <c r="E34" s="164">
        <v>68907</v>
      </c>
      <c r="F34" s="185">
        <v>22.85544284325249</v>
      </c>
      <c r="G34" s="67">
        <v>1127165</v>
      </c>
      <c r="H34" s="67">
        <v>1115051</v>
      </c>
      <c r="I34" s="68">
        <v>5.3</v>
      </c>
    </row>
  </sheetData>
  <mergeCells count="20">
    <mergeCell ref="A1:D1"/>
    <mergeCell ref="D3:F3"/>
    <mergeCell ref="G3:I3"/>
    <mergeCell ref="A5:B6"/>
    <mergeCell ref="A7:A28"/>
    <mergeCell ref="B7:B8"/>
    <mergeCell ref="B9:B10"/>
    <mergeCell ref="B11:B12"/>
    <mergeCell ref="B13:B14"/>
    <mergeCell ref="B15:B16"/>
    <mergeCell ref="A29:A34"/>
    <mergeCell ref="B29:B30"/>
    <mergeCell ref="B31:B32"/>
    <mergeCell ref="B33:B34"/>
    <mergeCell ref="B17:B18"/>
    <mergeCell ref="B19:B20"/>
    <mergeCell ref="B21:B22"/>
    <mergeCell ref="B23:B24"/>
    <mergeCell ref="B25:B26"/>
    <mergeCell ref="B27:B2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표지</vt:lpstr>
      <vt:lpstr>1월</vt:lpstr>
      <vt:lpstr>2월</vt:lpstr>
      <vt:lpstr>3월</vt:lpstr>
      <vt:lpstr>4월</vt:lpstr>
      <vt:lpstr>5월</vt:lpstr>
      <vt:lpstr>6월</vt:lpstr>
      <vt:lpstr>7월</vt:lpstr>
      <vt:lpstr>8월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제주관광공사</dc:creator>
  <cp:lastModifiedBy>user</cp:lastModifiedBy>
  <cp:lastPrinted>2017-07-19T02:23:09Z</cp:lastPrinted>
  <dcterms:created xsi:type="dcterms:W3CDTF">2016-05-26T02:39:52Z</dcterms:created>
  <dcterms:modified xsi:type="dcterms:W3CDTF">2017-10-13T08:48:57Z</dcterms:modified>
</cp:coreProperties>
</file>